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08" activeTab="0"/>
  </bookViews>
  <sheets>
    <sheet name="TableIV" sheetId="1" r:id="rId1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'TableIV'!$1:$1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'TableIV'!$A$1:$J$183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'TableIV'!$1:$1</definedName>
    <definedName name="TOTALROW1">#REF!</definedName>
    <definedName name="TOTALROW3">#REF!</definedName>
    <definedName name="TOTALS_GDEBT">'TableIV'!$K$1:$K$1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'TableIV'!$M:$M</definedName>
    <definedName name="Z_299E6BA2_5C55_11D3_95FC_00C04F98DD55_.wvu.PrintArea" localSheetId="0" hidden="1">'TableIV'!$A$1:$J$183</definedName>
    <definedName name="Z_F8F97401_998A_11D2_AE2A_00C04F98DCD3_.wvu.PrintArea" hidden="1">'TableIV'!$A$1:$J$183</definedName>
    <definedName name="Z_FDA6B625_998F_11D2_AE2A_00C04F98DCD3_.wvu.PrintArea" hidden="1">'TableIV'!$A$1:$J$183</definedName>
  </definedNames>
  <calcPr fullCalcOnLoad="1"/>
</workbook>
</file>

<file path=xl/sharedStrings.xml><?xml version="1.0" encoding="utf-8"?>
<sst xmlns="http://schemas.openxmlformats.org/spreadsheetml/2006/main" count="455" uniqueCount="348">
  <si>
    <t>total</t>
  </si>
  <si>
    <t>CUSIP</t>
  </si>
  <si>
    <t>Total</t>
  </si>
  <si>
    <t>Portion Held in</t>
  </si>
  <si>
    <t>912828  DL1</t>
  </si>
  <si>
    <t>912827  6J6</t>
  </si>
  <si>
    <t>912828  AT7</t>
  </si>
  <si>
    <t>Unstripped Form</t>
  </si>
  <si>
    <t>Stripped Form</t>
  </si>
  <si>
    <t>Treasury Bonds:</t>
  </si>
  <si>
    <t>Amount Outstanding in Thousands</t>
  </si>
  <si>
    <t>912827 6R8</t>
  </si>
  <si>
    <t>912828  CZ1</t>
  </si>
  <si>
    <t xml:space="preserve">  Grand Total...................................................................................................................................</t>
  </si>
  <si>
    <t>912827  V82</t>
  </si>
  <si>
    <t>912828  CM0</t>
  </si>
  <si>
    <t>TABLE V - HOLDINGS OF TREASURY SECURITIES IN STRIPPED FORM, MAY 31, 2005</t>
  </si>
  <si>
    <t>TABLE V - HOLDINGS OF TREASURY SECURITIES IN STRIPPED FORM, MAY 31, 2005 -- Continued</t>
  </si>
  <si>
    <t>902828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</si>
  <si>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</si>
  <si>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</si>
  <si>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</si>
  <si>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</si>
  <si>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</si>
  <si>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</si>
  <si>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</si>
  <si>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</si>
  <si>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</si>
  <si>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</si>
  <si>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</si>
  <si>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</si>
  <si>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</si>
  <si>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</si>
  <si>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</si>
  <si>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</si>
  <si>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</si>
  <si>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</si>
  <si>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</si>
  <si>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</si>
  <si>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</si>
  <si>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</si>
  <si>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</si>
  <si>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</si>
  <si>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</si>
  <si>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</si>
  <si>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</si>
  <si>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</si>
  <si>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</si>
  <si>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</si>
  <si>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</si>
  <si>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</si>
  <si>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</si>
  <si>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</si>
  <si>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</si>
  <si>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</si>
  <si>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</si>
  <si>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</si>
  <si>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</si>
  <si>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</si>
  <si>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</si>
  <si>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Total Treasury Inflation-Protected Securities.................................................</t>
  </si>
  <si>
    <t>912820  LT2</t>
  </si>
  <si>
    <t>912828  CQ1</t>
  </si>
  <si>
    <t>912827  5Z1</t>
  </si>
  <si>
    <t>912828  CS7</t>
  </si>
  <si>
    <t>Treasury Inflation-Protected Securities:</t>
  </si>
  <si>
    <t>912827  2U5</t>
  </si>
  <si>
    <t>912828  BP4</t>
  </si>
  <si>
    <t>912827  2J0</t>
  </si>
  <si>
    <t>912828  BQ2</t>
  </si>
  <si>
    <t>912827  5G3</t>
  </si>
  <si>
    <t>912828  CY4</t>
  </si>
  <si>
    <t>U</t>
  </si>
  <si>
    <t>912827  7F3</t>
  </si>
  <si>
    <t>912828  DR8</t>
  </si>
  <si>
    <t>912820  LN5</t>
  </si>
  <si>
    <t>912810  FR4</t>
  </si>
  <si>
    <t>912827  X80</t>
  </si>
  <si>
    <t>912820  JQ1</t>
  </si>
  <si>
    <t>912820  JS7</t>
  </si>
  <si>
    <t>912820  KK2</t>
  </si>
  <si>
    <t xml:space="preserve"> </t>
  </si>
  <si>
    <t>Outstanding</t>
  </si>
  <si>
    <t>CUSIP:</t>
  </si>
  <si>
    <t xml:space="preserve">        This Month</t>
  </si>
  <si>
    <t>912827  Z62</t>
  </si>
  <si>
    <t>Reconstituted</t>
  </si>
  <si>
    <t>912828  BC3</t>
  </si>
  <si>
    <t>912828  BE9</t>
  </si>
  <si>
    <t>912828  BL3</t>
  </si>
  <si>
    <t>912828  BN9</t>
  </si>
  <si>
    <t>912828  BU3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</si>
  <si>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</si>
  <si>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</si>
  <si>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</si>
  <si>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</si>
  <si>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</si>
  <si>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</si>
  <si>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</si>
  <si>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</si>
  <si>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</si>
  <si>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</si>
  <si>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</si>
  <si>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</si>
  <si>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</si>
  <si>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</si>
  <si>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</si>
  <si>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</si>
  <si>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</si>
  <si>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</si>
  <si>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</si>
  <si>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</si>
  <si>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</si>
  <si>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</si>
  <si>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</si>
  <si>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</si>
  <si>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</si>
  <si>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</si>
  <si>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</si>
  <si>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</si>
  <si>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</si>
  <si>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</si>
  <si>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</si>
  <si>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</si>
  <si>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</si>
  <si>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</si>
  <si>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</si>
  <si>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</si>
  <si>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</si>
  <si>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K</t>
  </si>
  <si>
    <t>L</t>
  </si>
  <si>
    <t>912827  3X8</t>
  </si>
  <si>
    <t>912828  AJ9</t>
  </si>
  <si>
    <t>912827  4F6</t>
  </si>
  <si>
    <t>Treasury Notes:</t>
  </si>
  <si>
    <t>Series:</t>
  </si>
  <si>
    <t>Interest Rate:</t>
  </si>
  <si>
    <t>V</t>
  </si>
  <si>
    <t>E</t>
  </si>
  <si>
    <t>J</t>
  </si>
  <si>
    <t>A</t>
  </si>
  <si>
    <t>912827  2M3</t>
  </si>
  <si>
    <t>912828  AF7</t>
  </si>
  <si>
    <t>Corpus</t>
  </si>
  <si>
    <t>STRIP</t>
  </si>
  <si>
    <t>Maturity Date</t>
  </si>
  <si>
    <t>912828  DQ0</t>
  </si>
  <si>
    <t>912820  LM7</t>
  </si>
  <si>
    <t>912828  DP2</t>
  </si>
  <si>
    <t>912820  LL9</t>
  </si>
  <si>
    <t>Total Treasury Notes................................................................</t>
  </si>
  <si>
    <t>Total Treasury Bonds....................................................................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</si>
  <si>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</si>
  <si>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</si>
  <si>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</si>
  <si>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</si>
  <si>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</si>
  <si>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</si>
  <si>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</si>
  <si>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</si>
  <si>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</si>
  <si>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</si>
  <si>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</si>
  <si>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</si>
  <si>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</si>
  <si>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</si>
  <si>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</si>
  <si>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</si>
  <si>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</si>
  <si>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</si>
  <si>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</si>
  <si>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</si>
  <si>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</si>
  <si>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</si>
  <si>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>912828  BJ8</t>
  </si>
  <si>
    <t>912827  U83</t>
  </si>
  <si>
    <t>912800  AA7</t>
  </si>
  <si>
    <t>912803  AA1</t>
  </si>
  <si>
    <t>F</t>
  </si>
  <si>
    <t>M</t>
  </si>
  <si>
    <t>B</t>
  </si>
  <si>
    <t>N</t>
  </si>
  <si>
    <t>P</t>
  </si>
  <si>
    <t>G</t>
  </si>
  <si>
    <t>Q</t>
  </si>
  <si>
    <t>C</t>
  </si>
  <si>
    <t>R</t>
  </si>
  <si>
    <t>S</t>
  </si>
  <si>
    <t>H</t>
  </si>
  <si>
    <t>T</t>
  </si>
  <si>
    <t>D</t>
  </si>
  <si>
    <t>W</t>
  </si>
  <si>
    <t>912828  CH1</t>
  </si>
  <si>
    <t>912827  5N8</t>
  </si>
  <si>
    <t>912827  W81</t>
  </si>
  <si>
    <t>912828  BS8</t>
  </si>
  <si>
    <t>912828  AC4</t>
  </si>
  <si>
    <t>912827  3E0</t>
  </si>
  <si>
    <t>912828  AY6</t>
  </si>
  <si>
    <t>912827  Y55</t>
  </si>
  <si>
    <t>912828  AZ3</t>
  </si>
  <si>
    <t>912827  4V1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</si>
  <si>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</si>
  <si>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</si>
  <si>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</si>
  <si>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</si>
  <si>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</si>
  <si>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</si>
  <si>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</si>
  <si>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912827  6N7</t>
  </si>
  <si>
    <t>912810  DR6</t>
  </si>
  <si>
    <t>912810  DU9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</si>
  <si>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</si>
  <si>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</si>
  <si>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</si>
  <si>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</si>
  <si>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</si>
  <si>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</si>
  <si>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</si>
  <si>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</si>
  <si>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</si>
  <si>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</si>
  <si>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</si>
  <si>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</si>
  <si>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</si>
  <si>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</si>
  <si>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</si>
  <si>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</si>
  <si>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</si>
  <si>
    <t>Loan Description</t>
  </si>
  <si>
    <t>912828  CB4</t>
  </si>
  <si>
    <t>912828  AH3</t>
  </si>
  <si>
    <t>912803  AG8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</si>
  <si>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</si>
  <si>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</si>
  <si>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</si>
  <si>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</si>
  <si>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</si>
  <si>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</si>
  <si>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</si>
  <si>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</si>
  <si>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</si>
  <si>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</si>
  <si>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</si>
  <si>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</si>
  <si>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</si>
  <si>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</si>
  <si>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</si>
  <si>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</si>
  <si>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</si>
  <si>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</si>
  <si>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</si>
  <si>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</si>
  <si>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</si>
  <si>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</si>
  <si>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</si>
  <si>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</si>
  <si>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</si>
  <si>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</si>
  <si>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</si>
  <si>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</si>
  <si>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</si>
  <si>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</si>
  <si>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</si>
  <si>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</si>
  <si>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</si>
  <si>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</si>
  <si>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</si>
  <si>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</si>
  <si>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</si>
  <si>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</si>
  <si>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</si>
  <si>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</si>
  <si>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</si>
  <si>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</si>
  <si>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</si>
  <si>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</si>
  <si>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</si>
  <si>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</si>
  <si>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</si>
  <si>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</si>
  <si>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</si>
  <si>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</si>
  <si>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</si>
  <si>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</si>
  <si>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</si>
  <si>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</si>
  <si>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</si>
  <si>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</si>
  <si>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</si>
  <si>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</si>
  <si>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</si>
  <si>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</si>
  <si>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</si>
  <si>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</si>
  <si>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</si>
  <si>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</si>
  <si>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</si>
  <si>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</si>
  <si>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</si>
  <si>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</si>
  <si>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</si>
  <si>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</si>
  <si>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</si>
  <si>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</si>
  <si>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</si>
  <si>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HZ3</t>
  </si>
  <si>
    <t>912820  JB4</t>
  </si>
  <si>
    <t>912820  BP1</t>
  </si>
  <si>
    <t>912820  JF5</t>
  </si>
  <si>
    <t>912820  JH1</t>
  </si>
  <si>
    <t>912820  JK4</t>
  </si>
  <si>
    <t>912820  BQ9</t>
  </si>
  <si>
    <t>912820  FX0</t>
  </si>
  <si>
    <t>912820  JP3</t>
  </si>
  <si>
    <t>912820  JR9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</si>
  <si>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</si>
  <si>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</si>
  <si>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</si>
  <si>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</si>
  <si>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</si>
  <si>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</si>
  <si>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</si>
  <si>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</si>
  <si>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</si>
  <si>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</si>
  <si>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</si>
  <si>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</si>
  <si>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</si>
  <si>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</si>
  <si>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</si>
  <si>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</si>
  <si>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</si>
  <si>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</si>
  <si>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</si>
  <si>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</si>
  <si>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</si>
  <si>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</si>
  <si>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</si>
  <si>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</si>
  <si>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</si>
  <si>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</si>
  <si>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</si>
  <si>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</si>
  <si>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</si>
  <si>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</si>
  <si>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</si>
  <si>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912828  BY5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</si>
</sst>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4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1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5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37" fontId="0" fillId="0" borderId="3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37" fontId="0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177" fontId="0" fillId="0" borderId="1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0" xfId="0" applyFont="1" applyBorder="1" applyAlignment="1">
      <alignment/>
    </xf>
    <xf numFmtId="177" fontId="0" fillId="0" borderId="1" xfId="0" applyNumberFormat="1" applyFont="1" applyBorder="1" applyAlignment="1" applyProtection="1">
      <alignment horizontal="center"/>
      <protection/>
    </xf>
    <xf numFmtId="177" fontId="0" fillId="0" borderId="1" xfId="0" applyNumberFormat="1" applyFont="1" applyBorder="1" applyAlignment="1">
      <alignment/>
    </xf>
    <xf numFmtId="0" fontId="12" fillId="0" borderId="11" xfId="0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quotePrefix="1">
      <alignment horizontal="left"/>
    </xf>
    <xf numFmtId="177" fontId="0" fillId="0" borderId="12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>
      <alignment horizontal="right"/>
    </xf>
    <xf numFmtId="166" fontId="8" fillId="0" borderId="5" xfId="0" applyNumberFormat="1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194" fontId="0" fillId="0" borderId="0" xfId="0" applyNumberFormat="1" applyAlignment="1">
      <alignment horizontal="center"/>
    </xf>
    <xf numFmtId="194" fontId="0" fillId="0" borderId="14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 horizontal="right" vertical="center"/>
    </xf>
    <xf numFmtId="14" fontId="0" fillId="0" borderId="1" xfId="0" applyNumberFormat="1" applyFont="1" applyBorder="1" applyAlignment="1" applyProtection="1">
      <alignment horizontal="center"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83"/>
  <sheetViews>
    <sheetView showGridLines="0" tabSelected="1" view="pageBreakPreview" zoomScale="75" zoomScaleNormal="80" zoomScaleSheetLayoutView="75" workbookViewId="0" topLeftCell="A1">
      <selection activeCell="E4" sqref="E4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3" customFormat="1" ht="41.25" customHeight="1" thickBot="1">
      <c r="A1" s="18" t="s">
        <v>16</v>
      </c>
      <c r="B1" s="18"/>
      <c r="C1" s="18"/>
      <c r="D1" s="18"/>
      <c r="E1" s="19"/>
      <c r="F1" s="19"/>
      <c r="G1" s="19"/>
      <c r="H1" s="19"/>
      <c r="I1" s="19"/>
      <c r="J1" s="18"/>
      <c r="L1" s="23"/>
      <c r="M1" s="11" t="s">
        <v>0</v>
      </c>
    </row>
    <row r="2" spans="4:12" s="3" customFormat="1" ht="30" customHeight="1" thickTop="1">
      <c r="D2" s="25" t="s">
        <v>143</v>
      </c>
      <c r="E2" s="4"/>
      <c r="F2" s="26" t="s">
        <v>10</v>
      </c>
      <c r="G2" s="2"/>
      <c r="H2" s="2"/>
      <c r="I2" s="17"/>
      <c r="J2" s="21"/>
      <c r="K2" s="21"/>
      <c r="L2" s="21"/>
    </row>
    <row r="3" spans="1:11" s="3" customFormat="1" ht="16.5" customHeight="1">
      <c r="A3" s="2" t="s">
        <v>229</v>
      </c>
      <c r="B3" s="2"/>
      <c r="C3" s="2"/>
      <c r="D3" s="25" t="s">
        <v>144</v>
      </c>
      <c r="E3" s="25" t="s">
        <v>145</v>
      </c>
      <c r="F3" s="4"/>
      <c r="I3" s="27" t="s">
        <v>86</v>
      </c>
      <c r="J3" s="22"/>
      <c r="K3" s="20"/>
    </row>
    <row r="4" spans="4:12" s="3" customFormat="1" ht="15.75" customHeight="1">
      <c r="D4" s="25" t="s">
        <v>1</v>
      </c>
      <c r="E4" s="4"/>
      <c r="F4" s="28" t="s">
        <v>2</v>
      </c>
      <c r="G4" s="28" t="s">
        <v>3</v>
      </c>
      <c r="H4" s="28" t="s">
        <v>3</v>
      </c>
      <c r="I4" s="29" t="s">
        <v>84</v>
      </c>
      <c r="J4" s="1"/>
      <c r="K4" s="10"/>
      <c r="L4" s="10"/>
    </row>
    <row r="5" spans="1:10" s="3" customFormat="1" ht="14.25" customHeight="1">
      <c r="A5" s="5"/>
      <c r="B5" s="5"/>
      <c r="C5" s="5"/>
      <c r="D5" s="6"/>
      <c r="E5" s="6"/>
      <c r="F5" s="30" t="s">
        <v>82</v>
      </c>
      <c r="G5" s="31" t="s">
        <v>7</v>
      </c>
      <c r="H5" s="31" t="s">
        <v>8</v>
      </c>
      <c r="I5" s="32"/>
      <c r="J5" s="24"/>
    </row>
    <row r="6" spans="1:12" s="3" customFormat="1" ht="28.5" customHeight="1">
      <c r="A6" s="11" t="s">
        <v>9</v>
      </c>
      <c r="D6" s="4"/>
      <c r="E6" s="4"/>
      <c r="F6" s="12"/>
      <c r="G6" s="12"/>
      <c r="H6" s="12"/>
      <c r="I6" s="7"/>
      <c r="J6" s="21"/>
      <c r="K6" s="10"/>
      <c r="L6" s="10"/>
    </row>
    <row r="7" spans="1:10" s="3" customFormat="1" ht="13.5" customHeight="1">
      <c r="A7" s="11" t="s">
        <v>83</v>
      </c>
      <c r="C7" s="33" t="s">
        <v>136</v>
      </c>
      <c r="D7" s="4"/>
      <c r="E7" s="4"/>
      <c r="F7" s="12"/>
      <c r="G7" s="12"/>
      <c r="H7" s="12"/>
      <c r="I7" s="7"/>
      <c r="J7" s="21"/>
    </row>
    <row r="8" spans="1:12" s="3" customFormat="1" ht="15.75" customHeight="1">
      <c r="A8" s="11" t="s">
        <v>210</v>
      </c>
      <c r="C8" s="59">
        <v>10.75</v>
      </c>
      <c r="D8" s="60" t="s">
        <v>232</v>
      </c>
      <c r="E8" s="35">
        <v>38579</v>
      </c>
      <c r="F8" s="12">
        <v>9269713</v>
      </c>
      <c r="G8" s="12">
        <v>5503088</v>
      </c>
      <c r="H8" s="12">
        <f aca="true" t="shared" si="0" ref="H8:H43">SUM(F8-G8)</f>
        <v>3766625</v>
      </c>
      <c r="I8" s="7">
        <v>107949</v>
      </c>
      <c r="J8" s="21"/>
      <c r="K8" s="20"/>
      <c r="L8" s="2"/>
    </row>
    <row r="9" spans="1:10" s="3" customFormat="1" ht="15" customHeight="1">
      <c r="A9" s="11" t="s">
        <v>211</v>
      </c>
      <c r="C9" s="59">
        <v>9.375</v>
      </c>
      <c r="D9" s="60" t="s">
        <v>233</v>
      </c>
      <c r="E9" s="35">
        <v>38763</v>
      </c>
      <c r="F9" s="12">
        <v>4755916</v>
      </c>
      <c r="G9" s="12">
        <v>4128641</v>
      </c>
      <c r="H9" s="12">
        <f t="shared" si="0"/>
        <v>627275</v>
      </c>
      <c r="I9" s="7">
        <v>23400</v>
      </c>
      <c r="J9" s="21"/>
    </row>
    <row r="10" spans="1:12" s="3" customFormat="1" ht="15" customHeight="1">
      <c r="A10" s="11" t="s">
        <v>212</v>
      </c>
      <c r="B10" s="13" t="s">
        <v>81</v>
      </c>
      <c r="C10" s="59">
        <v>11.75</v>
      </c>
      <c r="D10" s="60" t="s">
        <v>176</v>
      </c>
      <c r="E10" s="35">
        <v>41958</v>
      </c>
      <c r="F10" s="12">
        <v>5015284</v>
      </c>
      <c r="G10" s="12">
        <v>2199762</v>
      </c>
      <c r="H10" s="12">
        <f t="shared" si="0"/>
        <v>2815522</v>
      </c>
      <c r="I10" s="7">
        <v>8800</v>
      </c>
      <c r="J10" s="21"/>
      <c r="K10" s="10"/>
      <c r="L10" s="10"/>
    </row>
    <row r="11" spans="1:10" s="3" customFormat="1" ht="15" customHeight="1">
      <c r="A11" s="11" t="s">
        <v>213</v>
      </c>
      <c r="C11" s="59">
        <v>11.25</v>
      </c>
      <c r="D11" s="60" t="s">
        <v>177</v>
      </c>
      <c r="E11" s="35">
        <v>42050</v>
      </c>
      <c r="F11" s="12">
        <v>10520299</v>
      </c>
      <c r="G11" s="12">
        <v>9047543</v>
      </c>
      <c r="H11" s="12">
        <f t="shared" si="0"/>
        <v>1472756</v>
      </c>
      <c r="I11" s="7">
        <v>396160</v>
      </c>
      <c r="J11" s="21"/>
    </row>
    <row r="12" spans="1:10" s="3" customFormat="1" ht="15.75" customHeight="1">
      <c r="A12" s="11" t="s">
        <v>214</v>
      </c>
      <c r="C12" s="59">
        <v>10.625</v>
      </c>
      <c r="D12" s="60" t="s">
        <v>234</v>
      </c>
      <c r="E12" s="35">
        <v>42231</v>
      </c>
      <c r="F12" s="12">
        <v>4023916</v>
      </c>
      <c r="G12" s="12">
        <v>3282596</v>
      </c>
      <c r="H12" s="12">
        <f t="shared" si="0"/>
        <v>741320</v>
      </c>
      <c r="I12" s="7">
        <v>159720</v>
      </c>
      <c r="J12" s="21"/>
    </row>
    <row r="13" spans="1:10" s="3" customFormat="1" ht="15" customHeight="1">
      <c r="A13" s="11" t="s">
        <v>215</v>
      </c>
      <c r="C13" s="59">
        <v>9.875</v>
      </c>
      <c r="D13" s="60" t="s">
        <v>235</v>
      </c>
      <c r="E13" s="35">
        <v>42323</v>
      </c>
      <c r="F13" s="12">
        <v>5584859</v>
      </c>
      <c r="G13" s="12">
        <v>3479418</v>
      </c>
      <c r="H13" s="12">
        <f t="shared" si="0"/>
        <v>2105441</v>
      </c>
      <c r="I13" s="7">
        <v>14800</v>
      </c>
      <c r="J13" s="21"/>
    </row>
    <row r="14" spans="1:10" s="3" customFormat="1" ht="15" customHeight="1">
      <c r="A14" s="11" t="s">
        <v>216</v>
      </c>
      <c r="C14" s="59">
        <v>9.25</v>
      </c>
      <c r="D14" s="60" t="s">
        <v>236</v>
      </c>
      <c r="E14" s="35">
        <v>42415</v>
      </c>
      <c r="F14" s="12">
        <v>5431754</v>
      </c>
      <c r="G14" s="12">
        <v>5165562</v>
      </c>
      <c r="H14" s="12">
        <f t="shared" si="0"/>
        <v>266192</v>
      </c>
      <c r="I14" s="7">
        <v>20800</v>
      </c>
      <c r="J14" s="21"/>
    </row>
    <row r="15" spans="1:10" s="3" customFormat="1" ht="15.75" customHeight="1">
      <c r="A15" s="11" t="s">
        <v>217</v>
      </c>
      <c r="C15" s="59">
        <v>7.25</v>
      </c>
      <c r="D15" s="60" t="s">
        <v>237</v>
      </c>
      <c r="E15" s="35">
        <v>42505</v>
      </c>
      <c r="F15" s="12">
        <v>18823551</v>
      </c>
      <c r="G15" s="12">
        <v>18224976</v>
      </c>
      <c r="H15" s="12">
        <f t="shared" si="0"/>
        <v>598575</v>
      </c>
      <c r="I15" s="7">
        <v>64000</v>
      </c>
      <c r="J15" s="21"/>
    </row>
    <row r="16" spans="1:10" s="3" customFormat="1" ht="15" customHeight="1">
      <c r="A16" s="11" t="s">
        <v>218</v>
      </c>
      <c r="C16" s="59">
        <v>7.5</v>
      </c>
      <c r="D16" s="60" t="s">
        <v>238</v>
      </c>
      <c r="E16" s="35">
        <v>42689</v>
      </c>
      <c r="F16" s="12">
        <v>18787448</v>
      </c>
      <c r="G16" s="12">
        <v>16941115</v>
      </c>
      <c r="H16" s="12">
        <f t="shared" si="0"/>
        <v>1846333</v>
      </c>
      <c r="I16" s="7">
        <v>237040</v>
      </c>
      <c r="J16" s="21"/>
    </row>
    <row r="17" spans="1:10" s="3" customFormat="1" ht="15" customHeight="1">
      <c r="A17" s="11" t="s">
        <v>219</v>
      </c>
      <c r="C17" s="59">
        <v>8.75</v>
      </c>
      <c r="D17" s="60" t="s">
        <v>239</v>
      </c>
      <c r="E17" s="35">
        <v>42870</v>
      </c>
      <c r="F17" s="12">
        <v>15559169</v>
      </c>
      <c r="G17" s="12">
        <v>9628032</v>
      </c>
      <c r="H17" s="12">
        <f t="shared" si="0"/>
        <v>5931137</v>
      </c>
      <c r="I17" s="7">
        <v>387080</v>
      </c>
      <c r="J17" s="21"/>
    </row>
    <row r="18" spans="1:10" s="3" customFormat="1" ht="15.75" customHeight="1">
      <c r="A18" s="11" t="s">
        <v>220</v>
      </c>
      <c r="C18" s="59">
        <v>8.875</v>
      </c>
      <c r="D18" s="60" t="s">
        <v>240</v>
      </c>
      <c r="E18" s="35">
        <v>42962</v>
      </c>
      <c r="F18" s="12">
        <v>10968358</v>
      </c>
      <c r="G18" s="12">
        <v>7695746</v>
      </c>
      <c r="H18" s="12">
        <f t="shared" si="0"/>
        <v>3272612</v>
      </c>
      <c r="I18" s="7">
        <v>264000</v>
      </c>
      <c r="J18" s="21"/>
    </row>
    <row r="19" spans="1:10" s="3" customFormat="1" ht="15" customHeight="1">
      <c r="A19" s="11" t="s">
        <v>221</v>
      </c>
      <c r="C19" s="59">
        <v>9.125</v>
      </c>
      <c r="D19" s="60" t="s">
        <v>241</v>
      </c>
      <c r="E19" s="35">
        <v>43235</v>
      </c>
      <c r="F19" s="12">
        <v>6717439</v>
      </c>
      <c r="G19" s="12">
        <v>3658821</v>
      </c>
      <c r="H19" s="12">
        <f t="shared" si="0"/>
        <v>3058618</v>
      </c>
      <c r="I19" s="7">
        <v>311000</v>
      </c>
      <c r="J19" s="21"/>
    </row>
    <row r="20" spans="1:10" s="3" customFormat="1" ht="15" customHeight="1">
      <c r="A20" s="11" t="s">
        <v>222</v>
      </c>
      <c r="C20" s="59">
        <v>9</v>
      </c>
      <c r="D20" s="60" t="s">
        <v>242</v>
      </c>
      <c r="E20" s="35">
        <v>43419</v>
      </c>
      <c r="F20" s="12">
        <v>7174470</v>
      </c>
      <c r="G20" s="12">
        <v>3967239</v>
      </c>
      <c r="H20" s="12">
        <f t="shared" si="0"/>
        <v>3207231</v>
      </c>
      <c r="I20" s="7">
        <v>300000</v>
      </c>
      <c r="J20" s="21"/>
    </row>
    <row r="21" spans="1:10" s="3" customFormat="1" ht="15" customHeight="1">
      <c r="A21" s="11" t="s">
        <v>223</v>
      </c>
      <c r="C21" s="59">
        <v>8.875</v>
      </c>
      <c r="D21" s="60" t="s">
        <v>243</v>
      </c>
      <c r="E21" s="35">
        <v>43511</v>
      </c>
      <c r="F21" s="12">
        <v>13090498</v>
      </c>
      <c r="G21" s="12">
        <v>7304034</v>
      </c>
      <c r="H21" s="12">
        <f t="shared" si="0"/>
        <v>5786464</v>
      </c>
      <c r="I21" s="7">
        <v>351400</v>
      </c>
      <c r="J21" s="21"/>
    </row>
    <row r="22" spans="1:10" s="3" customFormat="1" ht="15" customHeight="1">
      <c r="A22" s="11" t="s">
        <v>224</v>
      </c>
      <c r="C22" s="59">
        <v>8.125</v>
      </c>
      <c r="D22" s="60" t="s">
        <v>244</v>
      </c>
      <c r="E22" s="35">
        <v>43692</v>
      </c>
      <c r="F22" s="12">
        <v>18940932</v>
      </c>
      <c r="G22" s="12">
        <v>16948845</v>
      </c>
      <c r="H22" s="12">
        <f t="shared" si="0"/>
        <v>1992087</v>
      </c>
      <c r="I22" s="7">
        <v>1254080</v>
      </c>
      <c r="J22" s="21"/>
    </row>
    <row r="23" spans="1:10" s="3" customFormat="1" ht="14.25" customHeight="1">
      <c r="A23" s="11" t="s">
        <v>225</v>
      </c>
      <c r="C23" s="59">
        <v>8.5</v>
      </c>
      <c r="D23" s="60" t="s">
        <v>245</v>
      </c>
      <c r="E23" s="35">
        <v>43876</v>
      </c>
      <c r="F23" s="12">
        <v>9476268</v>
      </c>
      <c r="G23" s="12">
        <v>5574215</v>
      </c>
      <c r="H23" s="12">
        <f t="shared" si="0"/>
        <v>3902053</v>
      </c>
      <c r="I23" s="7">
        <v>417600</v>
      </c>
      <c r="J23" s="21"/>
    </row>
    <row r="24" spans="1:10" s="3" customFormat="1" ht="15" customHeight="1">
      <c r="A24" s="11" t="s">
        <v>226</v>
      </c>
      <c r="C24" s="59">
        <v>8.75</v>
      </c>
      <c r="D24" s="60" t="s">
        <v>246</v>
      </c>
      <c r="E24" s="35">
        <v>43966</v>
      </c>
      <c r="F24" s="12">
        <v>7582183</v>
      </c>
      <c r="G24" s="12">
        <v>3785510</v>
      </c>
      <c r="H24" s="12">
        <f t="shared" si="0"/>
        <v>3796673</v>
      </c>
      <c r="I24" s="7">
        <v>275920</v>
      </c>
      <c r="J24" s="21"/>
    </row>
    <row r="25" spans="1:10" s="3" customFormat="1" ht="15" customHeight="1">
      <c r="A25" s="11" t="s">
        <v>227</v>
      </c>
      <c r="C25" s="59">
        <v>8.75</v>
      </c>
      <c r="D25" s="60" t="s">
        <v>247</v>
      </c>
      <c r="E25" s="35">
        <v>44058</v>
      </c>
      <c r="F25" s="12">
        <v>17059306</v>
      </c>
      <c r="G25" s="12">
        <v>11339553</v>
      </c>
      <c r="H25" s="12">
        <f t="shared" si="0"/>
        <v>5719753</v>
      </c>
      <c r="I25" s="7">
        <v>3852274</v>
      </c>
      <c r="J25" s="21"/>
    </row>
    <row r="26" spans="1:10" s="3" customFormat="1" ht="15" customHeight="1">
      <c r="A26" s="11" t="s">
        <v>228</v>
      </c>
      <c r="C26" s="59">
        <v>7.875</v>
      </c>
      <c r="D26" s="60" t="s">
        <v>248</v>
      </c>
      <c r="E26" s="35">
        <v>44242</v>
      </c>
      <c r="F26" s="12">
        <v>10075573</v>
      </c>
      <c r="G26" s="12">
        <v>8229189</v>
      </c>
      <c r="H26" s="12">
        <f t="shared" si="0"/>
        <v>1846384</v>
      </c>
      <c r="I26" s="7">
        <v>330500</v>
      </c>
      <c r="J26" s="21"/>
    </row>
    <row r="27" spans="1:10" s="3" customFormat="1" ht="15" customHeight="1">
      <c r="A27" s="11" t="s">
        <v>27</v>
      </c>
      <c r="C27" s="59">
        <v>8.125</v>
      </c>
      <c r="D27" s="60" t="s">
        <v>249</v>
      </c>
      <c r="E27" s="35">
        <v>44331</v>
      </c>
      <c r="F27" s="12">
        <v>10066788</v>
      </c>
      <c r="G27" s="12">
        <v>4457279</v>
      </c>
      <c r="H27" s="12">
        <f t="shared" si="0"/>
        <v>5609509</v>
      </c>
      <c r="I27" s="7">
        <v>587860</v>
      </c>
      <c r="J27" s="21"/>
    </row>
    <row r="28" spans="1:10" s="3" customFormat="1" ht="15" customHeight="1">
      <c r="A28" s="11" t="s">
        <v>28</v>
      </c>
      <c r="C28" s="59">
        <v>8.125</v>
      </c>
      <c r="D28" s="60" t="s">
        <v>250</v>
      </c>
      <c r="E28" s="35">
        <v>44423</v>
      </c>
      <c r="F28" s="12">
        <v>9506382</v>
      </c>
      <c r="G28" s="12">
        <v>6123688</v>
      </c>
      <c r="H28" s="12">
        <f t="shared" si="0"/>
        <v>3382694</v>
      </c>
      <c r="I28" s="7">
        <v>278640</v>
      </c>
      <c r="J28" s="21"/>
    </row>
    <row r="29" spans="1:10" s="3" customFormat="1" ht="15" customHeight="1">
      <c r="A29" s="11" t="s">
        <v>29</v>
      </c>
      <c r="C29" s="59">
        <v>8</v>
      </c>
      <c r="D29" s="60" t="s">
        <v>251</v>
      </c>
      <c r="E29" s="35">
        <v>44515</v>
      </c>
      <c r="F29" s="12">
        <v>30632194</v>
      </c>
      <c r="G29" s="12">
        <v>14046066</v>
      </c>
      <c r="H29" s="12">
        <f t="shared" si="0"/>
        <v>16586128</v>
      </c>
      <c r="I29" s="7">
        <v>1594350</v>
      </c>
      <c r="J29" s="21"/>
    </row>
    <row r="30" spans="1:10" s="3" customFormat="1" ht="15" customHeight="1">
      <c r="A30" s="11" t="s">
        <v>30</v>
      </c>
      <c r="C30" s="59">
        <v>7.25</v>
      </c>
      <c r="D30" s="60" t="s">
        <v>252</v>
      </c>
      <c r="E30" s="35">
        <v>44788</v>
      </c>
      <c r="F30" s="12">
        <v>10127790</v>
      </c>
      <c r="G30" s="12">
        <v>7851270</v>
      </c>
      <c r="H30" s="12">
        <f t="shared" si="0"/>
        <v>2276520</v>
      </c>
      <c r="I30" s="7">
        <v>309600</v>
      </c>
      <c r="J30" s="21"/>
    </row>
    <row r="31" spans="1:10" s="3" customFormat="1" ht="15" customHeight="1">
      <c r="A31" s="11" t="s">
        <v>31</v>
      </c>
      <c r="C31" s="59">
        <v>7.625</v>
      </c>
      <c r="D31" s="60" t="s">
        <v>253</v>
      </c>
      <c r="E31" s="35">
        <v>44880</v>
      </c>
      <c r="F31" s="12">
        <v>7423626</v>
      </c>
      <c r="G31" s="12">
        <v>3817968</v>
      </c>
      <c r="H31" s="12">
        <f t="shared" si="0"/>
        <v>3605658</v>
      </c>
      <c r="I31" s="7">
        <v>272200</v>
      </c>
      <c r="J31" s="21"/>
    </row>
    <row r="32" spans="1:10" s="3" customFormat="1" ht="15" customHeight="1">
      <c r="A32" s="11" t="s">
        <v>32</v>
      </c>
      <c r="C32" s="59">
        <v>7.125</v>
      </c>
      <c r="D32" s="60" t="s">
        <v>254</v>
      </c>
      <c r="E32" s="35">
        <v>44972</v>
      </c>
      <c r="F32" s="12">
        <v>15782061</v>
      </c>
      <c r="G32" s="12">
        <v>11180749</v>
      </c>
      <c r="H32" s="12">
        <f t="shared" si="0"/>
        <v>4601312</v>
      </c>
      <c r="I32" s="7">
        <v>750800</v>
      </c>
      <c r="J32" s="21"/>
    </row>
    <row r="33" spans="1:10" s="3" customFormat="1" ht="15" customHeight="1">
      <c r="A33" s="11" t="s">
        <v>33</v>
      </c>
      <c r="C33" s="59">
        <v>6.25</v>
      </c>
      <c r="D33" s="60" t="s">
        <v>255</v>
      </c>
      <c r="E33" s="35">
        <v>45153</v>
      </c>
      <c r="F33" s="12">
        <v>22659044</v>
      </c>
      <c r="G33" s="12">
        <v>19249643</v>
      </c>
      <c r="H33" s="12">
        <f t="shared" si="0"/>
        <v>3409401</v>
      </c>
      <c r="I33" s="7">
        <v>595072</v>
      </c>
      <c r="J33" s="21"/>
    </row>
    <row r="34" spans="1:10" s="3" customFormat="1" ht="15" customHeight="1">
      <c r="A34" s="11" t="s">
        <v>34</v>
      </c>
      <c r="C34" s="59">
        <v>7.5</v>
      </c>
      <c r="D34" s="60" t="s">
        <v>256</v>
      </c>
      <c r="E34" s="35">
        <v>45611</v>
      </c>
      <c r="F34" s="12">
        <v>9604162</v>
      </c>
      <c r="G34" s="12">
        <v>3451619</v>
      </c>
      <c r="H34" s="12">
        <f t="shared" si="0"/>
        <v>6152543</v>
      </c>
      <c r="I34" s="7">
        <v>724640</v>
      </c>
      <c r="J34" s="21"/>
    </row>
    <row r="35" spans="1:10" s="3" customFormat="1" ht="15" customHeight="1">
      <c r="A35" s="11" t="s">
        <v>35</v>
      </c>
      <c r="C35" s="59">
        <v>7.625</v>
      </c>
      <c r="D35" s="60" t="s">
        <v>257</v>
      </c>
      <c r="E35" s="35">
        <v>45703</v>
      </c>
      <c r="F35" s="12">
        <v>9509170</v>
      </c>
      <c r="G35" s="12">
        <v>3945669</v>
      </c>
      <c r="H35" s="12">
        <f t="shared" si="0"/>
        <v>5563501</v>
      </c>
      <c r="I35" s="7">
        <v>199800</v>
      </c>
      <c r="J35" s="21"/>
    </row>
    <row r="36" spans="1:10" s="3" customFormat="1" ht="15" customHeight="1">
      <c r="A36" s="11" t="s">
        <v>36</v>
      </c>
      <c r="C36" s="59">
        <v>6.875</v>
      </c>
      <c r="D36" s="60" t="s">
        <v>258</v>
      </c>
      <c r="E36" s="35">
        <v>45884</v>
      </c>
      <c r="F36" s="12">
        <v>11187207</v>
      </c>
      <c r="G36" s="12">
        <v>6889326</v>
      </c>
      <c r="H36" s="12">
        <f t="shared" si="0"/>
        <v>4297881</v>
      </c>
      <c r="I36" s="7">
        <v>358760</v>
      </c>
      <c r="J36" s="21"/>
    </row>
    <row r="37" spans="1:10" s="3" customFormat="1" ht="15" customHeight="1">
      <c r="A37" s="11" t="s">
        <v>37</v>
      </c>
      <c r="C37" s="59">
        <v>6</v>
      </c>
      <c r="D37" s="60" t="s">
        <v>259</v>
      </c>
      <c r="E37" s="35">
        <v>46068</v>
      </c>
      <c r="F37" s="12">
        <v>12837916</v>
      </c>
      <c r="G37" s="12">
        <v>11806772</v>
      </c>
      <c r="H37" s="12">
        <f t="shared" si="0"/>
        <v>1031144</v>
      </c>
      <c r="I37" s="7">
        <v>895700</v>
      </c>
      <c r="J37" s="21"/>
    </row>
    <row r="38" spans="1:10" s="3" customFormat="1" ht="15" customHeight="1">
      <c r="A38" s="11" t="s">
        <v>38</v>
      </c>
      <c r="C38" s="59">
        <v>6.75</v>
      </c>
      <c r="D38" s="60" t="s">
        <v>260</v>
      </c>
      <c r="E38" s="35">
        <v>46249</v>
      </c>
      <c r="F38" s="12">
        <v>8810418</v>
      </c>
      <c r="G38" s="12">
        <v>4475855</v>
      </c>
      <c r="H38" s="12">
        <f t="shared" si="0"/>
        <v>4334563</v>
      </c>
      <c r="I38" s="7">
        <v>206000</v>
      </c>
      <c r="J38" s="21"/>
    </row>
    <row r="39" spans="1:10" s="3" customFormat="1" ht="14.25" customHeight="1">
      <c r="A39" s="11" t="s">
        <v>39</v>
      </c>
      <c r="C39" s="59">
        <v>6.5</v>
      </c>
      <c r="D39" s="60" t="s">
        <v>261</v>
      </c>
      <c r="E39" s="35">
        <v>46341</v>
      </c>
      <c r="F39" s="12">
        <v>10860177</v>
      </c>
      <c r="G39" s="12">
        <v>4359760</v>
      </c>
      <c r="H39" s="12">
        <f t="shared" si="0"/>
        <v>6500417</v>
      </c>
      <c r="I39" s="7">
        <v>796400</v>
      </c>
      <c r="J39" s="21"/>
    </row>
    <row r="40" spans="1:9" s="3" customFormat="1" ht="15" customHeight="1">
      <c r="A40" s="11" t="s">
        <v>40</v>
      </c>
      <c r="C40" s="59">
        <v>6.625</v>
      </c>
      <c r="D40" s="60" t="s">
        <v>262</v>
      </c>
      <c r="E40" s="35">
        <v>46433</v>
      </c>
      <c r="F40" s="12">
        <v>9521971</v>
      </c>
      <c r="G40" s="12">
        <v>4553060</v>
      </c>
      <c r="H40" s="12">
        <f t="shared" si="0"/>
        <v>4968911</v>
      </c>
      <c r="I40" s="7">
        <v>1053600</v>
      </c>
    </row>
    <row r="41" spans="1:9" s="3" customFormat="1" ht="15" customHeight="1">
      <c r="A41" s="11" t="s">
        <v>41</v>
      </c>
      <c r="C41" s="59">
        <v>6.375</v>
      </c>
      <c r="D41" s="60" t="s">
        <v>263</v>
      </c>
      <c r="E41" s="35">
        <v>46614</v>
      </c>
      <c r="F41" s="12">
        <v>9196756</v>
      </c>
      <c r="G41" s="12">
        <v>5080067</v>
      </c>
      <c r="H41" s="12">
        <f t="shared" si="0"/>
        <v>4116689</v>
      </c>
      <c r="I41" s="7">
        <v>273600</v>
      </c>
    </row>
    <row r="42" spans="1:9" s="3" customFormat="1" ht="14.25" customHeight="1">
      <c r="A42" s="11" t="s">
        <v>42</v>
      </c>
      <c r="C42" s="59">
        <v>6.125</v>
      </c>
      <c r="D42" s="60" t="s">
        <v>264</v>
      </c>
      <c r="E42" s="35">
        <v>46706</v>
      </c>
      <c r="F42" s="12">
        <v>22021339</v>
      </c>
      <c r="G42" s="12">
        <v>7909551</v>
      </c>
      <c r="H42" s="12">
        <f t="shared" si="0"/>
        <v>14111788</v>
      </c>
      <c r="I42" s="7">
        <v>1503500</v>
      </c>
    </row>
    <row r="43" spans="1:9" s="3" customFormat="1" ht="15" customHeight="1">
      <c r="A43" s="11" t="s">
        <v>43</v>
      </c>
      <c r="C43" s="59">
        <v>5.5</v>
      </c>
      <c r="D43" s="60" t="s">
        <v>265</v>
      </c>
      <c r="E43" s="35">
        <v>46980</v>
      </c>
      <c r="F43" s="12">
        <v>11776201</v>
      </c>
      <c r="G43" s="12">
        <v>10459229</v>
      </c>
      <c r="H43" s="12">
        <f t="shared" si="0"/>
        <v>1316972</v>
      </c>
      <c r="I43" s="7">
        <v>60000</v>
      </c>
    </row>
    <row r="44" spans="1:9" s="3" customFormat="1" ht="15" customHeight="1">
      <c r="A44" s="11" t="s">
        <v>44</v>
      </c>
      <c r="C44" s="59">
        <v>5.25</v>
      </c>
      <c r="D44" s="60" t="s">
        <v>266</v>
      </c>
      <c r="E44" s="35">
        <v>47072</v>
      </c>
      <c r="F44" s="12">
        <v>10947052</v>
      </c>
      <c r="G44" s="12">
        <v>9771296</v>
      </c>
      <c r="H44" s="12">
        <f>SUM(F44-G44)</f>
        <v>1175756</v>
      </c>
      <c r="I44" s="7">
        <v>590400</v>
      </c>
    </row>
    <row r="45" spans="1:10" s="3" customFormat="1" ht="15" customHeight="1">
      <c r="A45" s="11" t="s">
        <v>45</v>
      </c>
      <c r="C45" s="59">
        <v>5.25</v>
      </c>
      <c r="D45" s="60" t="s">
        <v>267</v>
      </c>
      <c r="E45" s="35">
        <v>47164</v>
      </c>
      <c r="F45" s="12">
        <v>11350341</v>
      </c>
      <c r="G45" s="12">
        <v>10623045</v>
      </c>
      <c r="H45" s="12">
        <f>SUM(F45-G45)</f>
        <v>727296</v>
      </c>
      <c r="I45" s="7">
        <v>177200</v>
      </c>
      <c r="J45" s="41"/>
    </row>
    <row r="46" spans="1:9" s="3" customFormat="1" ht="15" customHeight="1">
      <c r="A46" s="11" t="s">
        <v>46</v>
      </c>
      <c r="C46" s="59">
        <v>6.125</v>
      </c>
      <c r="D46" s="60" t="s">
        <v>268</v>
      </c>
      <c r="E46" s="35">
        <v>47345</v>
      </c>
      <c r="F46" s="12">
        <v>11178580</v>
      </c>
      <c r="G46" s="12">
        <v>9352343</v>
      </c>
      <c r="H46" s="12">
        <f>SUM(F46-G46)</f>
        <v>1826237</v>
      </c>
      <c r="I46" s="7">
        <v>500400</v>
      </c>
    </row>
    <row r="47" spans="1:9" s="3" customFormat="1" ht="15" customHeight="1">
      <c r="A47" s="11" t="s">
        <v>47</v>
      </c>
      <c r="C47" s="59">
        <v>6.25</v>
      </c>
      <c r="D47" s="60" t="s">
        <v>269</v>
      </c>
      <c r="E47" s="35">
        <v>47618</v>
      </c>
      <c r="F47" s="12">
        <v>17043162</v>
      </c>
      <c r="G47" s="12">
        <v>9957785</v>
      </c>
      <c r="H47" s="12">
        <f>SUM(F47-G47)</f>
        <v>7085377</v>
      </c>
      <c r="I47" s="7">
        <v>1777720</v>
      </c>
    </row>
    <row r="48" spans="1:9" s="3" customFormat="1" ht="15" customHeight="1">
      <c r="A48" s="11" t="s">
        <v>48</v>
      </c>
      <c r="C48" s="59">
        <v>5.375</v>
      </c>
      <c r="D48" s="60" t="s">
        <v>270</v>
      </c>
      <c r="E48" s="35">
        <v>47894</v>
      </c>
      <c r="F48" s="12">
        <v>16427648</v>
      </c>
      <c r="G48" s="12">
        <v>16255048</v>
      </c>
      <c r="H48" s="12">
        <f>SUM(F48-G48)</f>
        <v>172600</v>
      </c>
      <c r="I48" s="7">
        <v>8600</v>
      </c>
    </row>
    <row r="49" spans="1:9" s="3" customFormat="1" ht="29.25" customHeight="1">
      <c r="A49" s="20" t="s">
        <v>151</v>
      </c>
      <c r="B49" s="33"/>
      <c r="C49" s="36"/>
      <c r="D49" s="34" t="s">
        <v>81</v>
      </c>
      <c r="E49" s="38"/>
      <c r="F49" s="12">
        <f>SUM(F8:F48)</f>
        <v>487326921</v>
      </c>
      <c r="G49" s="12">
        <f>SUM(G8:G48)</f>
        <v>331720973</v>
      </c>
      <c r="H49" s="12">
        <f>SUM(H8:H48)</f>
        <v>155605948</v>
      </c>
      <c r="I49" s="7">
        <f>SUM(I8:I48)</f>
        <v>22291365</v>
      </c>
    </row>
    <row r="50" spans="1:10" s="3" customFormat="1" ht="26.25" customHeight="1">
      <c r="A50" s="11" t="s">
        <v>65</v>
      </c>
      <c r="C50" s="10"/>
      <c r="D50" s="37"/>
      <c r="E50" s="39"/>
      <c r="F50" s="12"/>
      <c r="G50" s="12"/>
      <c r="H50" s="12"/>
      <c r="I50" s="7"/>
      <c r="J50" s="21"/>
    </row>
    <row r="51" spans="1:10" s="3" customFormat="1" ht="15" customHeight="1">
      <c r="A51" s="11" t="s">
        <v>83</v>
      </c>
      <c r="B51" s="2" t="s">
        <v>135</v>
      </c>
      <c r="C51" s="33" t="s">
        <v>136</v>
      </c>
      <c r="D51" s="37"/>
      <c r="E51" s="39"/>
      <c r="F51" s="12"/>
      <c r="G51" s="12"/>
      <c r="H51" s="12"/>
      <c r="I51" s="7"/>
      <c r="J51" s="21"/>
    </row>
    <row r="52" spans="1:9" s="3" customFormat="1" ht="15" customHeight="1">
      <c r="A52" s="11" t="s">
        <v>141</v>
      </c>
      <c r="B52" s="33" t="s">
        <v>140</v>
      </c>
      <c r="C52" s="59">
        <v>3.375</v>
      </c>
      <c r="D52" s="60" t="s">
        <v>271</v>
      </c>
      <c r="E52" s="35">
        <v>39097</v>
      </c>
      <c r="F52" s="12">
        <v>19220785</v>
      </c>
      <c r="G52" s="12">
        <v>19220785</v>
      </c>
      <c r="H52" s="12">
        <f aca="true" t="shared" si="1" ref="H52:H60">SUM(F52-G52)</f>
        <v>0</v>
      </c>
      <c r="I52" s="7">
        <v>0</v>
      </c>
    </row>
    <row r="53" spans="1:9" s="3" customFormat="1" ht="15" customHeight="1">
      <c r="A53" s="11" t="s">
        <v>49</v>
      </c>
      <c r="B53" s="33" t="s">
        <v>140</v>
      </c>
      <c r="C53" s="59">
        <v>3.625</v>
      </c>
      <c r="D53" s="60" t="s">
        <v>272</v>
      </c>
      <c r="E53" s="38">
        <v>39462</v>
      </c>
      <c r="F53" s="12">
        <v>20109976</v>
      </c>
      <c r="G53" s="12">
        <v>19990356</v>
      </c>
      <c r="H53" s="12">
        <f t="shared" si="1"/>
        <v>119620</v>
      </c>
      <c r="I53" s="7">
        <v>0</v>
      </c>
    </row>
    <row r="54" spans="1:9" s="3" customFormat="1" ht="15" customHeight="1">
      <c r="A54" s="11" t="s">
        <v>50</v>
      </c>
      <c r="B54" s="33" t="s">
        <v>140</v>
      </c>
      <c r="C54" s="59">
        <v>3.875</v>
      </c>
      <c r="D54" s="60" t="s">
        <v>273</v>
      </c>
      <c r="E54" s="38">
        <v>39828</v>
      </c>
      <c r="F54" s="12">
        <v>18738749</v>
      </c>
      <c r="G54" s="12">
        <v>18738749</v>
      </c>
      <c r="H54" s="12">
        <f t="shared" si="1"/>
        <v>0</v>
      </c>
      <c r="I54" s="7">
        <v>0</v>
      </c>
    </row>
    <row r="55" spans="1:9" s="3" customFormat="1" ht="15" customHeight="1">
      <c r="A55" s="11" t="s">
        <v>51</v>
      </c>
      <c r="B55" s="33" t="s">
        <v>140</v>
      </c>
      <c r="C55" s="59">
        <v>4.25</v>
      </c>
      <c r="D55" s="60" t="s">
        <v>274</v>
      </c>
      <c r="E55" s="38">
        <v>40193</v>
      </c>
      <c r="F55" s="12">
        <v>13003598</v>
      </c>
      <c r="G55" s="12">
        <v>13003598</v>
      </c>
      <c r="H55" s="12">
        <f t="shared" si="1"/>
        <v>0</v>
      </c>
      <c r="I55" s="7">
        <v>0</v>
      </c>
    </row>
    <row r="56" spans="1:9" s="3" customFormat="1" ht="15" customHeight="1">
      <c r="A56" s="11" t="s">
        <v>12</v>
      </c>
      <c r="B56" s="33" t="s">
        <v>190</v>
      </c>
      <c r="C56" s="59">
        <v>0.875</v>
      </c>
      <c r="D56" s="60" t="s">
        <v>275</v>
      </c>
      <c r="E56" s="38">
        <v>40283</v>
      </c>
      <c r="F56" s="12">
        <v>21422815</v>
      </c>
      <c r="G56" s="12">
        <v>21422815</v>
      </c>
      <c r="H56" s="12">
        <f>SUM(F56-G56)</f>
        <v>0</v>
      </c>
      <c r="I56" s="7">
        <v>0</v>
      </c>
    </row>
    <row r="57" spans="1:9" s="3" customFormat="1" ht="15" customHeight="1">
      <c r="A57" s="11" t="s">
        <v>11</v>
      </c>
      <c r="B57" s="33" t="s">
        <v>140</v>
      </c>
      <c r="C57" s="59">
        <v>3.5</v>
      </c>
      <c r="D57" s="60" t="s">
        <v>276</v>
      </c>
      <c r="E57" s="38">
        <v>40558</v>
      </c>
      <c r="F57" s="12">
        <v>12215000</v>
      </c>
      <c r="G57" s="12">
        <v>12215000</v>
      </c>
      <c r="H57" s="12">
        <f t="shared" si="1"/>
        <v>0</v>
      </c>
      <c r="I57" s="7">
        <v>0</v>
      </c>
    </row>
    <row r="58" spans="1:9" s="3" customFormat="1" ht="15" customHeight="1">
      <c r="A58" s="11" t="s">
        <v>52</v>
      </c>
      <c r="B58" s="33" t="s">
        <v>140</v>
      </c>
      <c r="C58" s="59">
        <v>3.375</v>
      </c>
      <c r="D58" s="60" t="s">
        <v>277</v>
      </c>
      <c r="E58" s="38">
        <v>40923</v>
      </c>
      <c r="F58" s="12">
        <v>6534761</v>
      </c>
      <c r="G58" s="12">
        <v>6534761</v>
      </c>
      <c r="H58" s="12">
        <f>SUM(F58-G58)</f>
        <v>0</v>
      </c>
      <c r="I58" s="7">
        <v>0</v>
      </c>
    </row>
    <row r="59" spans="1:9" s="3" customFormat="1" ht="15" customHeight="1">
      <c r="A59" s="11" t="s">
        <v>142</v>
      </c>
      <c r="B59" s="33" t="s">
        <v>185</v>
      </c>
      <c r="C59" s="59">
        <v>3</v>
      </c>
      <c r="D59" s="60" t="s">
        <v>278</v>
      </c>
      <c r="E59" s="38">
        <v>41105</v>
      </c>
      <c r="F59" s="12">
        <v>24739655</v>
      </c>
      <c r="G59" s="12">
        <v>24739655</v>
      </c>
      <c r="H59" s="12">
        <f>SUM(F59-G59)</f>
        <v>0</v>
      </c>
      <c r="I59" s="7">
        <v>0</v>
      </c>
    </row>
    <row r="60" spans="1:9" s="3" customFormat="1" ht="15" customHeight="1">
      <c r="A60" s="11" t="s">
        <v>53</v>
      </c>
      <c r="B60" s="33" t="s">
        <v>185</v>
      </c>
      <c r="C60" s="59">
        <v>1.875</v>
      </c>
      <c r="D60" s="60" t="s">
        <v>279</v>
      </c>
      <c r="E60" s="38">
        <v>41470</v>
      </c>
      <c r="F60" s="12">
        <v>21052753</v>
      </c>
      <c r="G60" s="12">
        <v>21052753</v>
      </c>
      <c r="H60" s="12">
        <f t="shared" si="1"/>
        <v>0</v>
      </c>
      <c r="I60" s="7">
        <v>0</v>
      </c>
    </row>
    <row r="61" spans="1:9" s="3" customFormat="1" ht="14.25" customHeight="1">
      <c r="A61" s="11" t="s">
        <v>54</v>
      </c>
      <c r="B61" s="33" t="s">
        <v>140</v>
      </c>
      <c r="C61" s="59">
        <v>2</v>
      </c>
      <c r="D61" s="60" t="s">
        <v>280</v>
      </c>
      <c r="E61" s="38">
        <v>41654</v>
      </c>
      <c r="F61" s="12">
        <v>21965114</v>
      </c>
      <c r="G61" s="12">
        <v>21965114</v>
      </c>
      <c r="H61" s="12">
        <f aca="true" t="shared" si="2" ref="H61:H67">SUM(F61-G61)</f>
        <v>0</v>
      </c>
      <c r="I61" s="7">
        <v>0</v>
      </c>
    </row>
    <row r="62" spans="1:9" s="3" customFormat="1" ht="15" customHeight="1">
      <c r="A62" s="11" t="s">
        <v>55</v>
      </c>
      <c r="B62" s="33" t="s">
        <v>190</v>
      </c>
      <c r="C62" s="59">
        <v>2</v>
      </c>
      <c r="D62" s="60" t="s">
        <v>281</v>
      </c>
      <c r="E62" s="38">
        <v>41835</v>
      </c>
      <c r="F62" s="12">
        <v>19481671</v>
      </c>
      <c r="G62" s="12">
        <v>19481671</v>
      </c>
      <c r="H62" s="12">
        <f t="shared" si="2"/>
        <v>0</v>
      </c>
      <c r="I62" s="7">
        <v>0</v>
      </c>
    </row>
    <row r="63" spans="1:9" s="3" customFormat="1" ht="15" customHeight="1">
      <c r="A63" s="11" t="s">
        <v>56</v>
      </c>
      <c r="B63" s="33" t="s">
        <v>140</v>
      </c>
      <c r="C63" s="59">
        <v>1.625</v>
      </c>
      <c r="D63" s="60" t="s">
        <v>282</v>
      </c>
      <c r="E63" s="38">
        <v>42019</v>
      </c>
      <c r="F63" s="12">
        <v>19230797</v>
      </c>
      <c r="G63" s="12">
        <v>19230797</v>
      </c>
      <c r="H63" s="12">
        <f t="shared" si="2"/>
        <v>0</v>
      </c>
      <c r="I63" s="7">
        <v>0</v>
      </c>
    </row>
    <row r="64" spans="1:9" s="3" customFormat="1" ht="15" customHeight="1">
      <c r="A64" s="11" t="s">
        <v>76</v>
      </c>
      <c r="B64" s="33"/>
      <c r="C64" s="59">
        <v>2.375</v>
      </c>
      <c r="D64" s="60" t="s">
        <v>283</v>
      </c>
      <c r="E64" s="35">
        <v>45672</v>
      </c>
      <c r="F64" s="12">
        <v>22555418</v>
      </c>
      <c r="G64" s="12">
        <v>22555418</v>
      </c>
      <c r="H64" s="12">
        <f t="shared" si="2"/>
        <v>0</v>
      </c>
      <c r="I64" s="7">
        <v>0</v>
      </c>
    </row>
    <row r="65" spans="1:9" s="3" customFormat="1" ht="15" customHeight="1">
      <c r="A65" s="11" t="s">
        <v>57</v>
      </c>
      <c r="B65" s="33"/>
      <c r="C65" s="59">
        <v>3.625</v>
      </c>
      <c r="D65" s="60" t="s">
        <v>284</v>
      </c>
      <c r="E65" s="35">
        <v>46858</v>
      </c>
      <c r="F65" s="12">
        <v>20053403</v>
      </c>
      <c r="G65" s="12">
        <v>20047429</v>
      </c>
      <c r="H65" s="12">
        <f>SUM(F65-G65)</f>
        <v>5974</v>
      </c>
      <c r="I65" s="7">
        <v>0</v>
      </c>
    </row>
    <row r="66" spans="1:9" s="3" customFormat="1" ht="15" customHeight="1">
      <c r="A66" s="11" t="s">
        <v>58</v>
      </c>
      <c r="B66" s="33"/>
      <c r="C66" s="59">
        <v>3.875</v>
      </c>
      <c r="D66" s="60" t="s">
        <v>285</v>
      </c>
      <c r="E66" s="35">
        <v>47223</v>
      </c>
      <c r="F66" s="12">
        <v>22919391</v>
      </c>
      <c r="G66" s="12">
        <v>22772448</v>
      </c>
      <c r="H66" s="12">
        <f>SUM(F66-G66)</f>
        <v>146943</v>
      </c>
      <c r="I66" s="7">
        <v>0</v>
      </c>
    </row>
    <row r="67" spans="1:9" s="3" customFormat="1" ht="15" customHeight="1">
      <c r="A67" s="11" t="s">
        <v>59</v>
      </c>
      <c r="B67" s="33"/>
      <c r="C67" s="59">
        <v>3.375</v>
      </c>
      <c r="D67" s="60" t="s">
        <v>286</v>
      </c>
      <c r="E67" s="35">
        <v>48319</v>
      </c>
      <c r="F67" s="12">
        <v>5457021</v>
      </c>
      <c r="G67" s="12">
        <v>5457021</v>
      </c>
      <c r="H67" s="12">
        <f t="shared" si="2"/>
        <v>0</v>
      </c>
      <c r="I67" s="7">
        <v>0</v>
      </c>
    </row>
    <row r="68" spans="1:9" s="3" customFormat="1" ht="30" customHeight="1">
      <c r="A68" s="20" t="s">
        <v>60</v>
      </c>
      <c r="B68" s="33"/>
      <c r="C68" s="36"/>
      <c r="D68" s="34" t="s">
        <v>81</v>
      </c>
      <c r="E68" s="38"/>
      <c r="F68" s="12">
        <f>SUM(F52:F67)</f>
        <v>288700907</v>
      </c>
      <c r="G68" s="12">
        <f>SUM(G52:G67)</f>
        <v>288428370</v>
      </c>
      <c r="H68" s="12">
        <f>SUM(H52:H67)</f>
        <v>272537</v>
      </c>
      <c r="I68" s="7">
        <v>0</v>
      </c>
    </row>
    <row r="69" spans="1:9" s="3" customFormat="1" ht="15" customHeight="1">
      <c r="A69" s="20"/>
      <c r="B69" s="33"/>
      <c r="C69" s="46"/>
      <c r="D69" s="47"/>
      <c r="E69" s="38"/>
      <c r="F69" s="12"/>
      <c r="G69" s="12"/>
      <c r="H69" s="12"/>
      <c r="I69" s="7"/>
    </row>
    <row r="70" spans="1:9" s="3" customFormat="1" ht="15" customHeight="1">
      <c r="A70" s="20"/>
      <c r="B70" s="33"/>
      <c r="C70" s="46"/>
      <c r="D70" s="45"/>
      <c r="E70" s="48"/>
      <c r="F70" s="15"/>
      <c r="G70" s="15"/>
      <c r="H70" s="15"/>
      <c r="I70" s="15"/>
    </row>
    <row r="71" spans="1:9" s="3" customFormat="1" ht="15" customHeight="1">
      <c r="A71" s="20"/>
      <c r="B71" s="33"/>
      <c r="C71" s="46"/>
      <c r="D71" s="45"/>
      <c r="E71" s="48"/>
      <c r="F71" s="15"/>
      <c r="G71" s="15"/>
      <c r="H71" s="15"/>
      <c r="I71" s="15"/>
    </row>
    <row r="72" spans="1:9" s="3" customFormat="1" ht="15" customHeight="1">
      <c r="A72" s="20"/>
      <c r="B72" s="33"/>
      <c r="C72" s="46"/>
      <c r="D72" s="45"/>
      <c r="E72" s="48"/>
      <c r="F72" s="15"/>
      <c r="G72" s="15"/>
      <c r="H72" s="15"/>
      <c r="I72" s="15"/>
    </row>
    <row r="73" spans="1:9" s="3" customFormat="1" ht="15" customHeight="1">
      <c r="A73" s="20"/>
      <c r="B73" s="33"/>
      <c r="C73" s="46"/>
      <c r="D73" s="45"/>
      <c r="E73" s="48"/>
      <c r="F73" s="15"/>
      <c r="G73" s="15"/>
      <c r="H73" s="15"/>
      <c r="I73" s="15"/>
    </row>
    <row r="74" spans="1:9" s="3" customFormat="1" ht="15" customHeight="1">
      <c r="A74" s="20"/>
      <c r="B74" s="33"/>
      <c r="C74" s="46"/>
      <c r="D74" s="45"/>
      <c r="E74" s="48"/>
      <c r="F74" s="15"/>
      <c r="G74" s="15"/>
      <c r="H74" s="15"/>
      <c r="I74" s="15"/>
    </row>
    <row r="75" spans="1:9" s="3" customFormat="1" ht="15" customHeight="1">
      <c r="A75" s="20"/>
      <c r="B75" s="33"/>
      <c r="C75" s="46"/>
      <c r="D75" s="45"/>
      <c r="E75" s="48"/>
      <c r="F75" s="15"/>
      <c r="G75" s="15"/>
      <c r="H75" s="15"/>
      <c r="I75" s="15"/>
    </row>
    <row r="76" spans="1:9" s="3" customFormat="1" ht="15" customHeight="1">
      <c r="A76" s="20"/>
      <c r="B76" s="33"/>
      <c r="C76" s="46"/>
      <c r="D76" s="45"/>
      <c r="E76" s="48"/>
      <c r="F76" s="15"/>
      <c r="G76" s="15"/>
      <c r="H76" s="15"/>
      <c r="I76" s="15"/>
    </row>
    <row r="77" spans="1:9" s="3" customFormat="1" ht="15" customHeight="1">
      <c r="A77" s="20"/>
      <c r="B77" s="33"/>
      <c r="C77" s="46"/>
      <c r="D77" s="45"/>
      <c r="E77" s="48"/>
      <c r="F77" s="15"/>
      <c r="G77" s="15"/>
      <c r="H77" s="15"/>
      <c r="I77" s="15"/>
    </row>
    <row r="78" spans="1:9" s="3" customFormat="1" ht="15" customHeight="1">
      <c r="A78" s="20"/>
      <c r="B78" s="33"/>
      <c r="C78" s="46"/>
      <c r="D78" s="45"/>
      <c r="E78" s="48"/>
      <c r="F78" s="15"/>
      <c r="G78" s="15"/>
      <c r="H78" s="15"/>
      <c r="I78" s="15"/>
    </row>
    <row r="79" spans="6:16" s="10" customFormat="1" ht="15.75" customHeight="1">
      <c r="F79" s="54"/>
      <c r="G79" s="55"/>
      <c r="H79" s="55"/>
      <c r="I79" s="56"/>
      <c r="J79" s="57"/>
      <c r="K79" s="9"/>
      <c r="L79" s="16"/>
      <c r="M79" s="9"/>
      <c r="N79" s="16"/>
      <c r="O79" s="9"/>
      <c r="P79" s="9"/>
    </row>
    <row r="80" spans="1:16" s="3" customFormat="1" ht="15.75" customHeight="1" thickBot="1">
      <c r="A80" s="8"/>
      <c r="B80" s="8"/>
      <c r="C80" s="8"/>
      <c r="D80" s="8"/>
      <c r="E80" s="8"/>
      <c r="F80" s="49"/>
      <c r="G80" s="50"/>
      <c r="H80" s="50"/>
      <c r="I80" s="51"/>
      <c r="J80" s="52"/>
      <c r="K80" s="14"/>
      <c r="L80" s="53"/>
      <c r="M80" s="14"/>
      <c r="N80" s="53"/>
      <c r="O80" s="14"/>
      <c r="P80" s="14"/>
    </row>
    <row r="81" spans="1:10" s="3" customFormat="1" ht="18.75" customHeight="1" thickTop="1">
      <c r="A81" s="67"/>
      <c r="B81" s="68" t="s">
        <v>17</v>
      </c>
      <c r="C81" s="68"/>
      <c r="D81" s="68"/>
      <c r="E81" s="69"/>
      <c r="F81" s="69"/>
      <c r="G81" s="69"/>
      <c r="H81" s="69"/>
      <c r="I81" s="69"/>
      <c r="J81" s="67"/>
    </row>
    <row r="82" spans="4:10" s="3" customFormat="1" ht="30" customHeight="1">
      <c r="D82" s="25" t="s">
        <v>143</v>
      </c>
      <c r="E82" s="4"/>
      <c r="F82" s="26" t="s">
        <v>10</v>
      </c>
      <c r="G82" s="2"/>
      <c r="H82" s="2"/>
      <c r="I82" s="17"/>
      <c r="J82" s="21"/>
    </row>
    <row r="83" spans="1:10" s="3" customFormat="1" ht="15" customHeight="1">
      <c r="A83" s="2" t="s">
        <v>229</v>
      </c>
      <c r="B83" s="2"/>
      <c r="C83" s="2"/>
      <c r="D83" s="25" t="s">
        <v>144</v>
      </c>
      <c r="E83" s="25" t="s">
        <v>145</v>
      </c>
      <c r="F83" s="4"/>
      <c r="I83" s="27" t="s">
        <v>86</v>
      </c>
      <c r="J83" s="22"/>
    </row>
    <row r="84" spans="4:10" s="3" customFormat="1" ht="15" customHeight="1">
      <c r="D84" s="25" t="s">
        <v>1</v>
      </c>
      <c r="E84" s="4"/>
      <c r="F84" s="28" t="s">
        <v>2</v>
      </c>
      <c r="G84" s="28" t="s">
        <v>3</v>
      </c>
      <c r="H84" s="28" t="s">
        <v>3</v>
      </c>
      <c r="I84" s="29" t="s">
        <v>84</v>
      </c>
      <c r="J84" s="1"/>
    </row>
    <row r="85" spans="1:10" s="3" customFormat="1" ht="15" customHeight="1">
      <c r="A85" s="5"/>
      <c r="B85" s="5"/>
      <c r="C85" s="5"/>
      <c r="D85" s="6"/>
      <c r="E85" s="6"/>
      <c r="F85" s="30" t="s">
        <v>82</v>
      </c>
      <c r="G85" s="31" t="s">
        <v>7</v>
      </c>
      <c r="H85" s="31" t="s">
        <v>8</v>
      </c>
      <c r="I85" s="32"/>
      <c r="J85" s="24"/>
    </row>
    <row r="86" spans="1:10" s="3" customFormat="1" ht="28.5" customHeight="1">
      <c r="A86" s="11" t="s">
        <v>134</v>
      </c>
      <c r="D86" s="4"/>
      <c r="E86" s="4"/>
      <c r="F86" s="4"/>
      <c r="G86" s="4"/>
      <c r="H86" s="4"/>
      <c r="I86" s="7"/>
      <c r="J86" s="21"/>
    </row>
    <row r="87" spans="1:10" s="3" customFormat="1" ht="15" customHeight="1">
      <c r="A87" s="11" t="s">
        <v>83</v>
      </c>
      <c r="B87" s="2" t="s">
        <v>135</v>
      </c>
      <c r="C87" s="33" t="s">
        <v>136</v>
      </c>
      <c r="D87" s="4"/>
      <c r="E87" s="4"/>
      <c r="F87" s="4"/>
      <c r="G87" s="4"/>
      <c r="H87" s="4"/>
      <c r="I87" s="7"/>
      <c r="J87" s="21"/>
    </row>
    <row r="88" spans="1:9" s="3" customFormat="1" ht="14.25" customHeight="1">
      <c r="A88" s="11" t="s">
        <v>87</v>
      </c>
      <c r="B88" s="33" t="s">
        <v>179</v>
      </c>
      <c r="C88" s="59">
        <v>1.125</v>
      </c>
      <c r="D88" s="60" t="s">
        <v>306</v>
      </c>
      <c r="E88" s="38">
        <v>38533</v>
      </c>
      <c r="F88" s="12">
        <v>31701455</v>
      </c>
      <c r="G88" s="12">
        <v>31701455</v>
      </c>
      <c r="H88" s="12">
        <f aca="true" t="shared" si="3" ref="H88:H149">SUM(F88-G88)</f>
        <v>0</v>
      </c>
      <c r="I88" s="7">
        <v>32000</v>
      </c>
    </row>
    <row r="89" spans="1:9" s="3" customFormat="1" ht="14.25" customHeight="1">
      <c r="A89" s="11" t="s">
        <v>88</v>
      </c>
      <c r="B89" s="33" t="s">
        <v>181</v>
      </c>
      <c r="C89" s="59">
        <v>1.5</v>
      </c>
      <c r="D89" s="60" t="s">
        <v>307</v>
      </c>
      <c r="E89" s="38">
        <v>38564</v>
      </c>
      <c r="F89" s="12">
        <v>29997026</v>
      </c>
      <c r="G89" s="12">
        <v>29997026</v>
      </c>
      <c r="H89" s="12">
        <f t="shared" si="3"/>
        <v>0</v>
      </c>
      <c r="I89" s="7">
        <v>0</v>
      </c>
    </row>
    <row r="90" spans="1:9" s="3" customFormat="1" ht="14.25" customHeight="1">
      <c r="A90" s="11" t="s">
        <v>175</v>
      </c>
      <c r="B90" s="33" t="s">
        <v>185</v>
      </c>
      <c r="C90" s="59">
        <v>6.5</v>
      </c>
      <c r="D90" s="60" t="s">
        <v>308</v>
      </c>
      <c r="E90" s="35">
        <v>38579</v>
      </c>
      <c r="F90" s="12">
        <v>15002580</v>
      </c>
      <c r="G90" s="12">
        <v>14264635</v>
      </c>
      <c r="H90" s="12">
        <f t="shared" si="3"/>
        <v>737945</v>
      </c>
      <c r="I90" s="7">
        <v>22000</v>
      </c>
    </row>
    <row r="91" spans="1:9" s="3" customFormat="1" ht="14.25" customHeight="1">
      <c r="A91" s="11" t="s">
        <v>174</v>
      </c>
      <c r="B91" s="33" t="s">
        <v>182</v>
      </c>
      <c r="C91" s="59">
        <v>2</v>
      </c>
      <c r="D91" s="60" t="s">
        <v>309</v>
      </c>
      <c r="E91" s="38">
        <v>38595</v>
      </c>
      <c r="F91" s="12">
        <v>30592178</v>
      </c>
      <c r="G91" s="12">
        <v>30592178</v>
      </c>
      <c r="H91" s="12">
        <f t="shared" si="3"/>
        <v>0</v>
      </c>
      <c r="I91" s="7">
        <v>0</v>
      </c>
    </row>
    <row r="92" spans="1:9" s="3" customFormat="1" ht="14.25" customHeight="1">
      <c r="A92" s="11" t="s">
        <v>89</v>
      </c>
      <c r="B92" s="33" t="s">
        <v>184</v>
      </c>
      <c r="C92" s="59">
        <v>1.625</v>
      </c>
      <c r="D92" s="60" t="s">
        <v>310</v>
      </c>
      <c r="E92" s="38">
        <v>38625</v>
      </c>
      <c r="F92" s="12">
        <v>31538969</v>
      </c>
      <c r="G92" s="12">
        <v>31538969</v>
      </c>
      <c r="H92" s="12">
        <f t="shared" si="3"/>
        <v>0</v>
      </c>
      <c r="I92" s="7">
        <v>0</v>
      </c>
    </row>
    <row r="93" spans="1:9" s="3" customFormat="1" ht="14.25" customHeight="1">
      <c r="A93" s="11" t="s">
        <v>90</v>
      </c>
      <c r="B93" s="33" t="s">
        <v>186</v>
      </c>
      <c r="C93" s="59">
        <v>1.625</v>
      </c>
      <c r="D93" s="60" t="s">
        <v>311</v>
      </c>
      <c r="E93" s="38">
        <v>38656</v>
      </c>
      <c r="F93" s="12">
        <v>32368420</v>
      </c>
      <c r="G93" s="12">
        <v>32347620</v>
      </c>
      <c r="H93" s="12">
        <f t="shared" si="3"/>
        <v>20800</v>
      </c>
      <c r="I93" s="7">
        <v>0</v>
      </c>
    </row>
    <row r="94" spans="1:9" s="3" customFormat="1" ht="14.25" customHeight="1">
      <c r="A94" s="11" t="s">
        <v>14</v>
      </c>
      <c r="B94" s="33" t="s">
        <v>190</v>
      </c>
      <c r="C94" s="59">
        <v>5.875</v>
      </c>
      <c r="D94" s="60" t="s">
        <v>312</v>
      </c>
      <c r="E94" s="35">
        <v>38671</v>
      </c>
      <c r="F94" s="12">
        <v>15209920</v>
      </c>
      <c r="G94" s="12">
        <v>12967538</v>
      </c>
      <c r="H94" s="12">
        <f t="shared" si="3"/>
        <v>2242382</v>
      </c>
      <c r="I94" s="7">
        <v>266600</v>
      </c>
    </row>
    <row r="95" spans="1:9" s="3" customFormat="1" ht="14.25" customHeight="1">
      <c r="A95" s="42" t="s">
        <v>209</v>
      </c>
      <c r="B95" s="33" t="s">
        <v>178</v>
      </c>
      <c r="C95" s="59">
        <v>5.75</v>
      </c>
      <c r="D95" s="60" t="s">
        <v>313</v>
      </c>
      <c r="E95" s="35">
        <v>38671</v>
      </c>
      <c r="F95" s="12">
        <v>28062797</v>
      </c>
      <c r="G95" s="12">
        <v>27113657</v>
      </c>
      <c r="H95" s="12">
        <f t="shared" si="3"/>
        <v>949140</v>
      </c>
      <c r="I95" s="7">
        <v>46000</v>
      </c>
    </row>
    <row r="96" spans="1:9" s="3" customFormat="1" ht="14.25" customHeight="1">
      <c r="A96" s="42" t="s">
        <v>195</v>
      </c>
      <c r="B96" s="33" t="s">
        <v>187</v>
      </c>
      <c r="C96" s="59">
        <v>1.875</v>
      </c>
      <c r="D96" s="60" t="s">
        <v>314</v>
      </c>
      <c r="E96" s="35">
        <v>38686</v>
      </c>
      <c r="F96" s="12">
        <v>32203806</v>
      </c>
      <c r="G96" s="12">
        <v>32203806</v>
      </c>
      <c r="H96" s="12">
        <f t="shared" si="3"/>
        <v>0</v>
      </c>
      <c r="I96" s="7">
        <v>0</v>
      </c>
    </row>
    <row r="97" spans="1:9" s="3" customFormat="1" ht="14.25" customHeight="1">
      <c r="A97" s="11" t="s">
        <v>91</v>
      </c>
      <c r="B97" s="33" t="s">
        <v>189</v>
      </c>
      <c r="C97" s="59">
        <v>1.875</v>
      </c>
      <c r="D97" s="60" t="s">
        <v>315</v>
      </c>
      <c r="E97" s="35">
        <v>38717</v>
      </c>
      <c r="F97" s="12">
        <v>33996270</v>
      </c>
      <c r="G97" s="12">
        <v>33996270</v>
      </c>
      <c r="H97" s="12">
        <f t="shared" si="3"/>
        <v>0</v>
      </c>
      <c r="I97" s="7">
        <v>0</v>
      </c>
    </row>
    <row r="98" spans="1:9" s="3" customFormat="1" ht="14.25" customHeight="1">
      <c r="A98" s="11" t="s">
        <v>92</v>
      </c>
      <c r="B98" s="33" t="s">
        <v>129</v>
      </c>
      <c r="C98" s="59">
        <v>1.875</v>
      </c>
      <c r="D98" s="60" t="s">
        <v>316</v>
      </c>
      <c r="E98" s="35">
        <v>38748</v>
      </c>
      <c r="F98" s="12">
        <v>32533188</v>
      </c>
      <c r="G98" s="12">
        <v>32533188</v>
      </c>
      <c r="H98" s="12">
        <f t="shared" si="3"/>
        <v>0</v>
      </c>
      <c r="I98" s="7">
        <v>0</v>
      </c>
    </row>
    <row r="99" spans="1:9" s="3" customFormat="1" ht="14.25" customHeight="1">
      <c r="A99" s="42" t="s">
        <v>194</v>
      </c>
      <c r="B99" s="33" t="s">
        <v>140</v>
      </c>
      <c r="C99" s="59">
        <v>5.625</v>
      </c>
      <c r="D99" s="60" t="s">
        <v>317</v>
      </c>
      <c r="E99" s="35">
        <v>38763</v>
      </c>
      <c r="F99" s="12">
        <v>15513587</v>
      </c>
      <c r="G99" s="12">
        <v>15350957</v>
      </c>
      <c r="H99" s="12">
        <f t="shared" si="3"/>
        <v>162630</v>
      </c>
      <c r="I99" s="7">
        <v>21720</v>
      </c>
    </row>
    <row r="100" spans="1:9" s="3" customFormat="1" ht="14.25" customHeight="1">
      <c r="A100" s="11" t="s">
        <v>230</v>
      </c>
      <c r="B100" s="33" t="s">
        <v>130</v>
      </c>
      <c r="C100" s="59">
        <v>1.625</v>
      </c>
      <c r="D100" s="60" t="s">
        <v>318</v>
      </c>
      <c r="E100" s="35">
        <v>38776</v>
      </c>
      <c r="F100" s="12">
        <v>34001950</v>
      </c>
      <c r="G100" s="12">
        <v>34000350</v>
      </c>
      <c r="H100" s="12">
        <f t="shared" si="3"/>
        <v>1600</v>
      </c>
      <c r="I100" s="7">
        <v>0</v>
      </c>
    </row>
    <row r="101" spans="1:9" s="3" customFormat="1" ht="14.25" customHeight="1">
      <c r="A101" s="11" t="s">
        <v>93</v>
      </c>
      <c r="B101" s="33" t="s">
        <v>179</v>
      </c>
      <c r="C101" s="59">
        <v>1.5</v>
      </c>
      <c r="D101" s="60" t="s">
        <v>319</v>
      </c>
      <c r="E101" s="35">
        <v>38807</v>
      </c>
      <c r="F101" s="12">
        <v>34338606</v>
      </c>
      <c r="G101" s="12">
        <v>34338606</v>
      </c>
      <c r="H101" s="12">
        <f t="shared" si="3"/>
        <v>0</v>
      </c>
      <c r="I101" s="7">
        <v>0</v>
      </c>
    </row>
    <row r="102" spans="1:9" s="3" customFormat="1" ht="14.25" customHeight="1">
      <c r="A102" s="11" t="s">
        <v>94</v>
      </c>
      <c r="B102" s="33" t="s">
        <v>181</v>
      </c>
      <c r="C102" s="59">
        <v>2.25</v>
      </c>
      <c r="D102" s="60" t="s">
        <v>320</v>
      </c>
      <c r="E102" s="35">
        <v>38837</v>
      </c>
      <c r="F102" s="12">
        <v>34334801</v>
      </c>
      <c r="G102" s="12">
        <v>34334801</v>
      </c>
      <c r="H102" s="12">
        <f>SUM(F102-G102)</f>
        <v>0</v>
      </c>
      <c r="I102" s="7">
        <v>0</v>
      </c>
    </row>
    <row r="103" spans="1:9" s="3" customFormat="1" ht="14.25" customHeight="1">
      <c r="A103" s="11" t="s">
        <v>77</v>
      </c>
      <c r="B103" s="33" t="s">
        <v>180</v>
      </c>
      <c r="C103" s="59">
        <v>6.875</v>
      </c>
      <c r="D103" s="60" t="s">
        <v>321</v>
      </c>
      <c r="E103" s="38">
        <v>38852</v>
      </c>
      <c r="F103" s="12">
        <v>16015475</v>
      </c>
      <c r="G103" s="12">
        <v>14579826</v>
      </c>
      <c r="H103" s="12">
        <f t="shared" si="3"/>
        <v>1435649</v>
      </c>
      <c r="I103" s="7">
        <v>43480</v>
      </c>
    </row>
    <row r="104" spans="1:9" s="3" customFormat="1" ht="14.25" customHeight="1">
      <c r="A104" s="42" t="s">
        <v>208</v>
      </c>
      <c r="B104" s="33" t="s">
        <v>138</v>
      </c>
      <c r="C104" s="59">
        <v>4.625</v>
      </c>
      <c r="D104" s="60" t="s">
        <v>322</v>
      </c>
      <c r="E104" s="38">
        <v>38852</v>
      </c>
      <c r="F104" s="12">
        <v>27797852</v>
      </c>
      <c r="G104" s="12">
        <v>27795052</v>
      </c>
      <c r="H104" s="12">
        <f t="shared" si="3"/>
        <v>2800</v>
      </c>
      <c r="I104" s="7">
        <v>0</v>
      </c>
    </row>
    <row r="105" spans="1:9" s="3" customFormat="1" ht="14.25" customHeight="1">
      <c r="A105" s="11" t="s">
        <v>198</v>
      </c>
      <c r="B105" s="33" t="s">
        <v>183</v>
      </c>
      <c r="C105" s="59">
        <v>2</v>
      </c>
      <c r="D105" s="60" t="s">
        <v>323</v>
      </c>
      <c r="E105" s="38">
        <v>38852</v>
      </c>
      <c r="F105" s="12">
        <v>22391759</v>
      </c>
      <c r="G105" s="12">
        <v>22383819</v>
      </c>
      <c r="H105" s="12">
        <f t="shared" si="3"/>
        <v>7940</v>
      </c>
      <c r="I105" s="7">
        <v>0</v>
      </c>
    </row>
    <row r="106" spans="1:9" s="3" customFormat="1" ht="14.25" customHeight="1">
      <c r="A106" s="11" t="s">
        <v>95</v>
      </c>
      <c r="B106" s="33" t="s">
        <v>182</v>
      </c>
      <c r="C106" s="59">
        <v>2.5</v>
      </c>
      <c r="D106" s="60" t="s">
        <v>324</v>
      </c>
      <c r="E106" s="38">
        <v>38868</v>
      </c>
      <c r="F106" s="12">
        <v>31307947</v>
      </c>
      <c r="G106" s="12">
        <v>31094747</v>
      </c>
      <c r="H106" s="12">
        <f>SUM(F106-G106)</f>
        <v>213200</v>
      </c>
      <c r="I106" s="7">
        <v>0</v>
      </c>
    </row>
    <row r="107" spans="1:9" s="3" customFormat="1" ht="14.25" customHeight="1">
      <c r="A107" s="11" t="s">
        <v>15</v>
      </c>
      <c r="B107" s="33" t="s">
        <v>184</v>
      </c>
      <c r="C107" s="59">
        <v>2.75</v>
      </c>
      <c r="D107" s="60" t="s">
        <v>325</v>
      </c>
      <c r="E107" s="38">
        <v>38898</v>
      </c>
      <c r="F107" s="12">
        <v>32587733</v>
      </c>
      <c r="G107" s="12">
        <v>32587733</v>
      </c>
      <c r="H107" s="12">
        <f>SUM(F107-G107)</f>
        <v>0</v>
      </c>
      <c r="I107" s="7">
        <v>0</v>
      </c>
    </row>
    <row r="108" spans="1:9" s="3" customFormat="1" ht="14.25" customHeight="1">
      <c r="A108" s="11" t="s">
        <v>199</v>
      </c>
      <c r="B108" s="33" t="s">
        <v>185</v>
      </c>
      <c r="C108" s="59">
        <v>7</v>
      </c>
      <c r="D108" s="60" t="s">
        <v>326</v>
      </c>
      <c r="E108" s="38">
        <v>38913</v>
      </c>
      <c r="F108" s="12">
        <v>22740446</v>
      </c>
      <c r="G108" s="12">
        <v>22514046</v>
      </c>
      <c r="H108" s="12">
        <f t="shared" si="3"/>
        <v>226400</v>
      </c>
      <c r="I108" s="7">
        <v>0</v>
      </c>
    </row>
    <row r="109" spans="1:9" s="3" customFormat="1" ht="14.25" customHeight="1">
      <c r="A109" s="11" t="s">
        <v>62</v>
      </c>
      <c r="B109" s="33" t="s">
        <v>186</v>
      </c>
      <c r="C109" s="59">
        <v>2.75</v>
      </c>
      <c r="D109" s="60" t="s">
        <v>327</v>
      </c>
      <c r="E109" s="38">
        <v>38929</v>
      </c>
      <c r="F109" s="12">
        <v>31010881</v>
      </c>
      <c r="G109" s="12">
        <v>31010881</v>
      </c>
      <c r="H109" s="12">
        <f>SUM(F109-G109)</f>
        <v>0</v>
      </c>
      <c r="I109" s="7">
        <v>0</v>
      </c>
    </row>
    <row r="110" spans="1:9" s="3" customFormat="1" ht="14.25" customHeight="1">
      <c r="A110" s="11" t="s">
        <v>96</v>
      </c>
      <c r="B110" s="33" t="s">
        <v>188</v>
      </c>
      <c r="C110" s="59">
        <v>2.375</v>
      </c>
      <c r="D110" s="60" t="s">
        <v>328</v>
      </c>
      <c r="E110" s="38">
        <v>38944</v>
      </c>
      <c r="F110" s="12">
        <v>27909346</v>
      </c>
      <c r="G110" s="12">
        <v>27710826</v>
      </c>
      <c r="H110" s="12">
        <f t="shared" si="3"/>
        <v>198520</v>
      </c>
      <c r="I110" s="7">
        <v>0</v>
      </c>
    </row>
    <row r="111" spans="1:9" s="3" customFormat="1" ht="14.25" customHeight="1">
      <c r="A111" s="11" t="s">
        <v>97</v>
      </c>
      <c r="B111" s="33" t="s">
        <v>187</v>
      </c>
      <c r="C111" s="59">
        <v>2.375</v>
      </c>
      <c r="D111" s="60" t="s">
        <v>329</v>
      </c>
      <c r="E111" s="38">
        <v>38960</v>
      </c>
      <c r="F111" s="12">
        <v>31814087</v>
      </c>
      <c r="G111" s="12">
        <v>31814087</v>
      </c>
      <c r="H111" s="12">
        <f>SUM(F111-G111)</f>
        <v>0</v>
      </c>
      <c r="I111" s="7">
        <v>0</v>
      </c>
    </row>
    <row r="112" spans="1:9" s="3" customFormat="1" ht="14.25" customHeight="1">
      <c r="A112" s="11" t="s">
        <v>98</v>
      </c>
      <c r="B112" s="33" t="s">
        <v>189</v>
      </c>
      <c r="C112" s="59">
        <v>2.5</v>
      </c>
      <c r="D112" s="60" t="s">
        <v>330</v>
      </c>
      <c r="E112" s="38">
        <v>38990</v>
      </c>
      <c r="F112" s="12">
        <v>31656294</v>
      </c>
      <c r="G112" s="12">
        <v>31656294</v>
      </c>
      <c r="H112" s="12">
        <f>SUM(F112-G112)</f>
        <v>0</v>
      </c>
      <c r="I112" s="7">
        <v>0</v>
      </c>
    </row>
    <row r="113" spans="1:9" s="3" customFormat="1" ht="14.25" customHeight="1">
      <c r="A113" s="11" t="s">
        <v>85</v>
      </c>
      <c r="B113" s="33" t="s">
        <v>190</v>
      </c>
      <c r="C113" s="59">
        <v>6.5</v>
      </c>
      <c r="D113" s="60" t="s">
        <v>331</v>
      </c>
      <c r="E113" s="38">
        <v>39005</v>
      </c>
      <c r="F113" s="12">
        <v>22459675</v>
      </c>
      <c r="G113" s="12">
        <v>22395675</v>
      </c>
      <c r="H113" s="12">
        <f t="shared" si="3"/>
        <v>64000</v>
      </c>
      <c r="I113" s="7">
        <v>0</v>
      </c>
    </row>
    <row r="114" spans="1:9" s="3" customFormat="1" ht="14.25" customHeight="1">
      <c r="A114" s="11" t="s">
        <v>71</v>
      </c>
      <c r="B114" s="33" t="s">
        <v>72</v>
      </c>
      <c r="C114" s="59">
        <v>2.5</v>
      </c>
      <c r="D114" s="60" t="s">
        <v>332</v>
      </c>
      <c r="E114" s="38">
        <v>39021</v>
      </c>
      <c r="F114" s="12">
        <v>29568526</v>
      </c>
      <c r="G114" s="12">
        <v>29568526</v>
      </c>
      <c r="H114" s="12">
        <f>SUM(F114-G114)</f>
        <v>0</v>
      </c>
      <c r="I114" s="7">
        <v>0</v>
      </c>
    </row>
    <row r="115" spans="1:9" s="3" customFormat="1" ht="14.25" customHeight="1">
      <c r="A115" s="11" t="s">
        <v>73</v>
      </c>
      <c r="B115" s="33" t="s">
        <v>178</v>
      </c>
      <c r="C115" s="59">
        <v>3.5</v>
      </c>
      <c r="D115" s="60" t="s">
        <v>333</v>
      </c>
      <c r="E115" s="38">
        <v>39036</v>
      </c>
      <c r="F115" s="12">
        <v>35380129</v>
      </c>
      <c r="G115" s="12">
        <v>34612056</v>
      </c>
      <c r="H115" s="12">
        <f t="shared" si="3"/>
        <v>768073</v>
      </c>
      <c r="I115" s="7">
        <v>30100</v>
      </c>
    </row>
    <row r="116" spans="1:9" s="3" customFormat="1" ht="14.25" customHeight="1">
      <c r="A116" s="11" t="s">
        <v>67</v>
      </c>
      <c r="B116" s="33" t="s">
        <v>139</v>
      </c>
      <c r="C116" s="59">
        <v>2.625</v>
      </c>
      <c r="D116" s="60" t="s">
        <v>334</v>
      </c>
      <c r="E116" s="38">
        <v>39036</v>
      </c>
      <c r="F116" s="12">
        <v>26535905</v>
      </c>
      <c r="G116" s="12">
        <v>26479985</v>
      </c>
      <c r="H116" s="12">
        <f t="shared" si="3"/>
        <v>55920</v>
      </c>
      <c r="I116" s="7">
        <v>0</v>
      </c>
    </row>
    <row r="117" spans="1:9" s="3" customFormat="1" ht="14.25" customHeight="1">
      <c r="A117" s="11" t="s">
        <v>99</v>
      </c>
      <c r="B117" s="33" t="s">
        <v>137</v>
      </c>
      <c r="C117" s="59">
        <v>2.875</v>
      </c>
      <c r="D117" s="60" t="s">
        <v>335</v>
      </c>
      <c r="E117" s="38">
        <v>39051</v>
      </c>
      <c r="F117" s="12">
        <v>30049344</v>
      </c>
      <c r="G117" s="12">
        <v>30049344</v>
      </c>
      <c r="H117" s="12">
        <f>SUM(F117-G117)</f>
        <v>0</v>
      </c>
      <c r="I117" s="7">
        <v>0</v>
      </c>
    </row>
    <row r="118" spans="1:9" s="3" customFormat="1" ht="14.25" customHeight="1">
      <c r="A118" s="11" t="s">
        <v>100</v>
      </c>
      <c r="B118" s="33" t="s">
        <v>191</v>
      </c>
      <c r="C118" s="59">
        <v>3</v>
      </c>
      <c r="D118" s="60" t="s">
        <v>336</v>
      </c>
      <c r="E118" s="38">
        <v>39082</v>
      </c>
      <c r="F118" s="12">
        <v>31951752</v>
      </c>
      <c r="G118" s="12">
        <v>31951752</v>
      </c>
      <c r="H118" s="12">
        <f>SUM(F118-G118)</f>
        <v>0</v>
      </c>
      <c r="I118" s="7">
        <v>0</v>
      </c>
    </row>
    <row r="119" spans="1:9" s="3" customFormat="1" ht="14.25" customHeight="1">
      <c r="A119" s="11" t="s">
        <v>101</v>
      </c>
      <c r="B119" s="33" t="s">
        <v>179</v>
      </c>
      <c r="C119" s="59">
        <v>3.125</v>
      </c>
      <c r="D119" s="60" t="s">
        <v>337</v>
      </c>
      <c r="E119" s="38">
        <v>39113</v>
      </c>
      <c r="F119" s="12">
        <v>29026959</v>
      </c>
      <c r="G119" s="12">
        <v>29026959</v>
      </c>
      <c r="H119" s="12">
        <f>SUM(F119-G119)</f>
        <v>0</v>
      </c>
      <c r="I119" s="7">
        <v>0</v>
      </c>
    </row>
    <row r="120" spans="1:9" s="3" customFormat="1" ht="14.25" customHeight="1">
      <c r="A120" s="11" t="s">
        <v>68</v>
      </c>
      <c r="B120" s="33" t="s">
        <v>180</v>
      </c>
      <c r="C120" s="59">
        <v>6.25</v>
      </c>
      <c r="D120" s="60" t="s">
        <v>338</v>
      </c>
      <c r="E120" s="38">
        <v>39128</v>
      </c>
      <c r="F120" s="12">
        <v>13103678</v>
      </c>
      <c r="G120" s="12">
        <v>11990440</v>
      </c>
      <c r="H120" s="12">
        <f t="shared" si="3"/>
        <v>1113238</v>
      </c>
      <c r="I120" s="7">
        <v>50820</v>
      </c>
    </row>
    <row r="121" spans="1:9" s="3" customFormat="1" ht="14.25" customHeight="1">
      <c r="A121" s="11" t="s">
        <v>347</v>
      </c>
      <c r="B121" s="33" t="s">
        <v>188</v>
      </c>
      <c r="C121" s="59">
        <v>2.25</v>
      </c>
      <c r="D121" s="60" t="s">
        <v>339</v>
      </c>
      <c r="E121" s="38">
        <v>39128</v>
      </c>
      <c r="F121" s="12">
        <v>25469287</v>
      </c>
      <c r="G121" s="12">
        <v>25283487</v>
      </c>
      <c r="H121" s="12">
        <f t="shared" si="3"/>
        <v>185800</v>
      </c>
      <c r="I121" s="7">
        <v>2000</v>
      </c>
    </row>
    <row r="122" spans="1:9" s="3" customFormat="1" ht="14.25" customHeight="1">
      <c r="A122" s="11" t="s">
        <v>102</v>
      </c>
      <c r="B122" s="33" t="s">
        <v>181</v>
      </c>
      <c r="C122" s="58">
        <v>3.375</v>
      </c>
      <c r="D122" s="60" t="s">
        <v>340</v>
      </c>
      <c r="E122" s="38">
        <v>39141</v>
      </c>
      <c r="F122" s="12">
        <v>32007046</v>
      </c>
      <c r="G122" s="12">
        <v>32007046</v>
      </c>
      <c r="H122" s="12">
        <f>SUM(F122-G122)</f>
        <v>0</v>
      </c>
      <c r="I122" s="7">
        <v>0</v>
      </c>
    </row>
    <row r="123" spans="1:9" s="3" customFormat="1" ht="14.25" customHeight="1">
      <c r="A123" s="11" t="s">
        <v>146</v>
      </c>
      <c r="B123" s="33" t="s">
        <v>182</v>
      </c>
      <c r="C123" s="58">
        <v>3.75</v>
      </c>
      <c r="D123" s="60" t="s">
        <v>147</v>
      </c>
      <c r="E123" s="38">
        <v>39172</v>
      </c>
      <c r="F123" s="12">
        <v>32000981</v>
      </c>
      <c r="G123" s="12">
        <v>32000981</v>
      </c>
      <c r="H123" s="12">
        <f>SUM(F123-G123)</f>
        <v>0</v>
      </c>
      <c r="I123" s="7">
        <v>0</v>
      </c>
    </row>
    <row r="124" spans="1:9" s="3" customFormat="1" ht="14.25" customHeight="1">
      <c r="A124" s="11" t="s">
        <v>18</v>
      </c>
      <c r="B124" s="33" t="s">
        <v>184</v>
      </c>
      <c r="C124" s="58">
        <v>3.625</v>
      </c>
      <c r="D124" s="60" t="s">
        <v>19</v>
      </c>
      <c r="E124" s="38">
        <v>39202</v>
      </c>
      <c r="F124" s="12">
        <v>31997895</v>
      </c>
      <c r="G124" s="12">
        <v>31997895</v>
      </c>
      <c r="H124" s="12">
        <f>SUM(F124-G124)</f>
        <v>0</v>
      </c>
      <c r="I124" s="7">
        <v>0</v>
      </c>
    </row>
    <row r="125" spans="1:9" s="3" customFormat="1" ht="14.25" customHeight="1">
      <c r="A125" s="11" t="s">
        <v>66</v>
      </c>
      <c r="B125" s="33" t="s">
        <v>185</v>
      </c>
      <c r="C125" s="59">
        <v>6.625</v>
      </c>
      <c r="D125" s="60" t="s">
        <v>341</v>
      </c>
      <c r="E125" s="38">
        <v>39217</v>
      </c>
      <c r="F125" s="12">
        <v>13958186</v>
      </c>
      <c r="G125" s="12">
        <v>12748469</v>
      </c>
      <c r="H125" s="12">
        <f t="shared" si="3"/>
        <v>1209717</v>
      </c>
      <c r="I125" s="7">
        <v>31200</v>
      </c>
    </row>
    <row r="126" spans="1:9" s="3" customFormat="1" ht="14.25" customHeight="1">
      <c r="A126" s="11" t="s">
        <v>196</v>
      </c>
      <c r="B126" s="33" t="s">
        <v>138</v>
      </c>
      <c r="C126" s="59">
        <v>4.375</v>
      </c>
      <c r="D126" s="60" t="s">
        <v>152</v>
      </c>
      <c r="E126" s="38">
        <v>39217</v>
      </c>
      <c r="F126" s="12">
        <v>24351431</v>
      </c>
      <c r="G126" s="12">
        <v>24297071</v>
      </c>
      <c r="H126" s="12">
        <f t="shared" si="3"/>
        <v>54360</v>
      </c>
      <c r="I126" s="7">
        <v>0</v>
      </c>
    </row>
    <row r="127" spans="1:9" s="3" customFormat="1" ht="14.25" customHeight="1">
      <c r="A127" s="11" t="s">
        <v>103</v>
      </c>
      <c r="B127" s="33" t="s">
        <v>139</v>
      </c>
      <c r="C127" s="59">
        <v>3.125</v>
      </c>
      <c r="D127" s="60" t="s">
        <v>153</v>
      </c>
      <c r="E127" s="38">
        <v>39217</v>
      </c>
      <c r="F127" s="12">
        <v>27564268</v>
      </c>
      <c r="G127" s="12">
        <v>26416695</v>
      </c>
      <c r="H127" s="12">
        <f>SUM(F127-G127)</f>
        <v>1147573</v>
      </c>
      <c r="I127" s="7">
        <v>18800</v>
      </c>
    </row>
    <row r="128" spans="1:9" s="3" customFormat="1" ht="14.25" customHeight="1">
      <c r="A128" s="11" t="s">
        <v>26</v>
      </c>
      <c r="B128" s="33" t="s">
        <v>186</v>
      </c>
      <c r="C128" s="59">
        <v>3.5</v>
      </c>
      <c r="D128" s="60" t="s">
        <v>61</v>
      </c>
      <c r="E128" s="38">
        <v>39233</v>
      </c>
      <c r="F128" s="12">
        <v>29120556</v>
      </c>
      <c r="G128" s="12">
        <v>29120556</v>
      </c>
      <c r="H128" s="12">
        <f>SUM(F128-G128)</f>
        <v>0</v>
      </c>
      <c r="I128" s="7">
        <v>0</v>
      </c>
    </row>
    <row r="129" spans="1:9" s="3" customFormat="1" ht="12.75" customHeight="1">
      <c r="A129" s="42" t="s">
        <v>197</v>
      </c>
      <c r="B129" s="33" t="s">
        <v>190</v>
      </c>
      <c r="C129" s="59">
        <v>6.125</v>
      </c>
      <c r="D129" s="60" t="s">
        <v>154</v>
      </c>
      <c r="E129" s="38">
        <v>39309</v>
      </c>
      <c r="F129" s="12">
        <v>25636803</v>
      </c>
      <c r="G129" s="12">
        <v>23660688</v>
      </c>
      <c r="H129" s="12">
        <f t="shared" si="3"/>
        <v>1976115</v>
      </c>
      <c r="I129" s="7">
        <v>26646</v>
      </c>
    </row>
    <row r="130" spans="1:9" s="3" customFormat="1" ht="12.75" customHeight="1">
      <c r="A130" s="11" t="s">
        <v>231</v>
      </c>
      <c r="B130" s="33" t="s">
        <v>178</v>
      </c>
      <c r="C130" s="59">
        <v>3.25</v>
      </c>
      <c r="D130" s="60" t="s">
        <v>155</v>
      </c>
      <c r="E130" s="38">
        <v>39309</v>
      </c>
      <c r="F130" s="12">
        <v>25410844</v>
      </c>
      <c r="G130" s="12">
        <v>25399444</v>
      </c>
      <c r="H130" s="12">
        <f t="shared" si="3"/>
        <v>11400</v>
      </c>
      <c r="I130" s="7">
        <v>0</v>
      </c>
    </row>
    <row r="131" spans="1:9" s="3" customFormat="1" ht="12.75" customHeight="1">
      <c r="A131" s="11" t="s">
        <v>104</v>
      </c>
      <c r="B131" s="33" t="s">
        <v>129</v>
      </c>
      <c r="C131" s="59">
        <v>2.75</v>
      </c>
      <c r="D131" s="60" t="s">
        <v>156</v>
      </c>
      <c r="E131" s="38">
        <v>39309</v>
      </c>
      <c r="F131" s="12">
        <v>24673687</v>
      </c>
      <c r="G131" s="12">
        <v>24606287</v>
      </c>
      <c r="H131" s="12">
        <f>SUM(F131-G131)</f>
        <v>67400</v>
      </c>
      <c r="I131" s="7">
        <v>0</v>
      </c>
    </row>
    <row r="132" spans="1:9" s="3" customFormat="1" ht="12.75" customHeight="1">
      <c r="A132" s="11" t="s">
        <v>105</v>
      </c>
      <c r="B132" s="33" t="s">
        <v>183</v>
      </c>
      <c r="C132" s="59">
        <v>3</v>
      </c>
      <c r="D132" s="60" t="s">
        <v>157</v>
      </c>
      <c r="E132" s="38">
        <v>39401</v>
      </c>
      <c r="F132" s="12">
        <v>50619528</v>
      </c>
      <c r="G132" s="12">
        <v>49606242</v>
      </c>
      <c r="H132" s="12">
        <f t="shared" si="3"/>
        <v>1013286</v>
      </c>
      <c r="I132" s="7">
        <v>72790</v>
      </c>
    </row>
    <row r="133" spans="1:9" s="3" customFormat="1" ht="14.25" customHeight="1">
      <c r="A133" s="42" t="s">
        <v>131</v>
      </c>
      <c r="B133" s="33" t="s">
        <v>180</v>
      </c>
      <c r="C133" s="59">
        <v>5.5</v>
      </c>
      <c r="D133" s="60" t="s">
        <v>158</v>
      </c>
      <c r="E133" s="38">
        <v>39493</v>
      </c>
      <c r="F133" s="12">
        <v>13583412</v>
      </c>
      <c r="G133" s="12">
        <v>12742547</v>
      </c>
      <c r="H133" s="12">
        <f t="shared" si="3"/>
        <v>840865</v>
      </c>
      <c r="I133" s="7">
        <v>20000</v>
      </c>
    </row>
    <row r="134" spans="1:9" s="3" customFormat="1" ht="14.25" customHeight="1">
      <c r="A134" s="11" t="s">
        <v>6</v>
      </c>
      <c r="B134" s="33" t="s">
        <v>138</v>
      </c>
      <c r="C134" s="59">
        <v>3</v>
      </c>
      <c r="D134" s="60" t="s">
        <v>159</v>
      </c>
      <c r="E134" s="38">
        <v>39493</v>
      </c>
      <c r="F134" s="12">
        <v>27489260</v>
      </c>
      <c r="G134" s="12">
        <v>27353560</v>
      </c>
      <c r="H134" s="12">
        <f t="shared" si="3"/>
        <v>135700</v>
      </c>
      <c r="I134" s="7">
        <v>4400</v>
      </c>
    </row>
    <row r="135" spans="1:9" s="3" customFormat="1" ht="14.25" customHeight="1">
      <c r="A135" s="11" t="s">
        <v>106</v>
      </c>
      <c r="B135" s="33" t="s">
        <v>179</v>
      </c>
      <c r="C135" s="59">
        <v>3.375</v>
      </c>
      <c r="D135" s="60" t="s">
        <v>160</v>
      </c>
      <c r="E135" s="38">
        <v>39493</v>
      </c>
      <c r="F135" s="12">
        <v>23885083</v>
      </c>
      <c r="G135" s="12">
        <v>23834683</v>
      </c>
      <c r="H135" s="12">
        <f>SUM(F135-G135)</f>
        <v>50400</v>
      </c>
      <c r="I135" s="7">
        <v>100</v>
      </c>
    </row>
    <row r="136" spans="1:9" s="3" customFormat="1" ht="14.25" customHeight="1">
      <c r="A136" s="42" t="s">
        <v>133</v>
      </c>
      <c r="B136" s="33" t="s">
        <v>185</v>
      </c>
      <c r="C136" s="59">
        <v>5.625</v>
      </c>
      <c r="D136" s="60" t="s">
        <v>161</v>
      </c>
      <c r="E136" s="38">
        <v>39583</v>
      </c>
      <c r="F136" s="12">
        <v>27190961</v>
      </c>
      <c r="G136" s="12">
        <v>25541322</v>
      </c>
      <c r="H136" s="12">
        <f t="shared" si="3"/>
        <v>1649639</v>
      </c>
      <c r="I136" s="7">
        <v>0</v>
      </c>
    </row>
    <row r="137" spans="1:9" s="3" customFormat="1" ht="14.25" customHeight="1">
      <c r="A137" s="11" t="s">
        <v>200</v>
      </c>
      <c r="B137" s="33" t="s">
        <v>178</v>
      </c>
      <c r="C137" s="59">
        <v>2.625</v>
      </c>
      <c r="D137" s="60" t="s">
        <v>162</v>
      </c>
      <c r="E137" s="38">
        <v>39583</v>
      </c>
      <c r="F137" s="12">
        <v>33338446</v>
      </c>
      <c r="G137" s="12">
        <v>33338446</v>
      </c>
      <c r="H137" s="12">
        <f t="shared" si="3"/>
        <v>0</v>
      </c>
      <c r="I137" s="7">
        <v>0</v>
      </c>
    </row>
    <row r="138" spans="1:9" s="3" customFormat="1" ht="14.25" customHeight="1">
      <c r="A138" s="11" t="s">
        <v>20</v>
      </c>
      <c r="B138" s="33" t="s">
        <v>181</v>
      </c>
      <c r="C138" s="59">
        <v>3.75</v>
      </c>
      <c r="D138" s="60" t="s">
        <v>21</v>
      </c>
      <c r="E138" s="38">
        <v>39583</v>
      </c>
      <c r="F138" s="12">
        <v>26707481</v>
      </c>
      <c r="G138" s="12">
        <v>26707481</v>
      </c>
      <c r="H138" s="12">
        <f t="shared" si="3"/>
        <v>0</v>
      </c>
      <c r="I138" s="7">
        <v>0</v>
      </c>
    </row>
    <row r="139" spans="1:9" s="3" customFormat="1" ht="14.25" customHeight="1">
      <c r="A139" s="11" t="s">
        <v>107</v>
      </c>
      <c r="B139" s="33" t="s">
        <v>183</v>
      </c>
      <c r="C139" s="59">
        <v>3.25</v>
      </c>
      <c r="D139" s="60" t="s">
        <v>169</v>
      </c>
      <c r="E139" s="38">
        <v>39675</v>
      </c>
      <c r="F139" s="12">
        <v>21357474</v>
      </c>
      <c r="G139" s="12">
        <v>20903194</v>
      </c>
      <c r="H139" s="12">
        <f t="shared" si="3"/>
        <v>454280</v>
      </c>
      <c r="I139" s="7">
        <v>6600</v>
      </c>
    </row>
    <row r="140" spans="1:9" s="3" customFormat="1" ht="14.25" customHeight="1">
      <c r="A140" s="11" t="s">
        <v>108</v>
      </c>
      <c r="B140" s="33" t="s">
        <v>188</v>
      </c>
      <c r="C140" s="59">
        <v>3.125</v>
      </c>
      <c r="D140" s="60" t="s">
        <v>170</v>
      </c>
      <c r="E140" s="38">
        <v>39706</v>
      </c>
      <c r="F140" s="12">
        <v>16002177</v>
      </c>
      <c r="G140" s="12">
        <v>15987777</v>
      </c>
      <c r="H140" s="12">
        <f t="shared" si="3"/>
        <v>14400</v>
      </c>
      <c r="I140" s="7">
        <v>0</v>
      </c>
    </row>
    <row r="141" spans="1:9" s="3" customFormat="1" ht="14.25" customHeight="1">
      <c r="A141" s="11" t="s">
        <v>109</v>
      </c>
      <c r="B141" s="33" t="s">
        <v>139</v>
      </c>
      <c r="C141" s="59">
        <v>3.125</v>
      </c>
      <c r="D141" s="60" t="s">
        <v>171</v>
      </c>
      <c r="E141" s="38">
        <v>39736</v>
      </c>
      <c r="F141" s="12">
        <v>15995702</v>
      </c>
      <c r="G141" s="12">
        <v>15995702</v>
      </c>
      <c r="H141" s="12">
        <f t="shared" si="3"/>
        <v>0</v>
      </c>
      <c r="I141" s="7">
        <v>0</v>
      </c>
    </row>
    <row r="142" spans="1:9" s="3" customFormat="1" ht="14.25" customHeight="1">
      <c r="A142" s="42" t="s">
        <v>201</v>
      </c>
      <c r="B142" s="33" t="s">
        <v>190</v>
      </c>
      <c r="C142" s="59">
        <v>4.75</v>
      </c>
      <c r="D142" s="60" t="s">
        <v>172</v>
      </c>
      <c r="E142" s="38">
        <v>39767</v>
      </c>
      <c r="F142" s="12">
        <v>25083125</v>
      </c>
      <c r="G142" s="12">
        <v>24825840</v>
      </c>
      <c r="H142" s="12">
        <f t="shared" si="3"/>
        <v>257285</v>
      </c>
      <c r="I142" s="7">
        <v>14400</v>
      </c>
    </row>
    <row r="143" spans="1:9" s="3" customFormat="1" ht="14.25" customHeight="1">
      <c r="A143" s="11" t="s">
        <v>69</v>
      </c>
      <c r="B143" s="33" t="s">
        <v>129</v>
      </c>
      <c r="C143" s="59">
        <v>3.375</v>
      </c>
      <c r="D143" s="60" t="s">
        <v>173</v>
      </c>
      <c r="E143" s="38">
        <v>39767</v>
      </c>
      <c r="F143" s="12">
        <v>18181033</v>
      </c>
      <c r="G143" s="12">
        <v>18105969</v>
      </c>
      <c r="H143" s="12">
        <f t="shared" si="3"/>
        <v>75064</v>
      </c>
      <c r="I143" s="7">
        <v>0</v>
      </c>
    </row>
    <row r="144" spans="1:9" s="3" customFormat="1" ht="14.25" customHeight="1">
      <c r="A144" s="11" t="s">
        <v>110</v>
      </c>
      <c r="B144" s="33" t="s">
        <v>130</v>
      </c>
      <c r="C144" s="59">
        <v>3.375</v>
      </c>
      <c r="D144" s="60" t="s">
        <v>78</v>
      </c>
      <c r="E144" s="38">
        <v>39797</v>
      </c>
      <c r="F144" s="12">
        <v>16000028</v>
      </c>
      <c r="G144" s="12">
        <v>16000028</v>
      </c>
      <c r="H144" s="12">
        <f t="shared" si="3"/>
        <v>0</v>
      </c>
      <c r="I144" s="7">
        <v>0</v>
      </c>
    </row>
    <row r="145" spans="1:9" s="3" customFormat="1" ht="14.25" customHeight="1">
      <c r="A145" s="11" t="s">
        <v>111</v>
      </c>
      <c r="B145" s="33" t="s">
        <v>190</v>
      </c>
      <c r="C145" s="59">
        <v>3.25</v>
      </c>
      <c r="D145" s="60" t="s">
        <v>79</v>
      </c>
      <c r="E145" s="38">
        <v>39828</v>
      </c>
      <c r="F145" s="12">
        <v>16002546</v>
      </c>
      <c r="G145" s="12">
        <v>16002546</v>
      </c>
      <c r="H145" s="12">
        <f t="shared" si="3"/>
        <v>0</v>
      </c>
      <c r="I145" s="7">
        <v>0</v>
      </c>
    </row>
    <row r="146" spans="1:9" s="3" customFormat="1" ht="14.25" customHeight="1">
      <c r="A146" s="11" t="s">
        <v>112</v>
      </c>
      <c r="B146" s="33" t="s">
        <v>138</v>
      </c>
      <c r="C146" s="59">
        <v>3</v>
      </c>
      <c r="D146" s="60" t="s">
        <v>163</v>
      </c>
      <c r="E146" s="38">
        <v>39859</v>
      </c>
      <c r="F146" s="12">
        <v>17433763</v>
      </c>
      <c r="G146" s="12">
        <v>17314213</v>
      </c>
      <c r="H146" s="12">
        <f t="shared" si="3"/>
        <v>119550</v>
      </c>
      <c r="I146" s="7">
        <v>0</v>
      </c>
    </row>
    <row r="147" spans="1:9" s="3" customFormat="1" ht="14.25" customHeight="1">
      <c r="A147" s="11" t="s">
        <v>113</v>
      </c>
      <c r="B147" s="33" t="s">
        <v>178</v>
      </c>
      <c r="C147" s="59">
        <v>2.625</v>
      </c>
      <c r="D147" s="60" t="s">
        <v>164</v>
      </c>
      <c r="E147" s="38">
        <v>39887</v>
      </c>
      <c r="F147" s="12">
        <v>16001063</v>
      </c>
      <c r="G147" s="12">
        <v>15999463</v>
      </c>
      <c r="H147" s="12">
        <f t="shared" si="3"/>
        <v>1600</v>
      </c>
      <c r="I147" s="7">
        <v>0</v>
      </c>
    </row>
    <row r="148" spans="1:9" s="3" customFormat="1" ht="14.25" customHeight="1">
      <c r="A148" s="11" t="s">
        <v>114</v>
      </c>
      <c r="B148" s="33" t="s">
        <v>183</v>
      </c>
      <c r="C148" s="59">
        <v>3.125</v>
      </c>
      <c r="D148" s="60" t="s">
        <v>165</v>
      </c>
      <c r="E148" s="38">
        <v>39918</v>
      </c>
      <c r="F148" s="12">
        <v>16002805</v>
      </c>
      <c r="G148" s="12">
        <v>16002805</v>
      </c>
      <c r="H148" s="12">
        <f>SUM(F148-G148)</f>
        <v>0</v>
      </c>
      <c r="I148" s="7">
        <v>0</v>
      </c>
    </row>
    <row r="149" spans="1:9" s="3" customFormat="1" ht="14.25" customHeight="1">
      <c r="A149" s="42" t="s">
        <v>70</v>
      </c>
      <c r="B149" s="33" t="s">
        <v>180</v>
      </c>
      <c r="C149" s="59">
        <v>5.5</v>
      </c>
      <c r="D149" s="60" t="s">
        <v>166</v>
      </c>
      <c r="E149" s="38">
        <v>39948</v>
      </c>
      <c r="F149" s="12">
        <v>14794790</v>
      </c>
      <c r="G149" s="12">
        <v>14700790</v>
      </c>
      <c r="H149" s="12">
        <f t="shared" si="3"/>
        <v>94000</v>
      </c>
      <c r="I149" s="7">
        <v>2800</v>
      </c>
    </row>
    <row r="150" spans="1:9" s="3" customFormat="1" ht="14.25" customHeight="1">
      <c r="A150" s="42" t="s">
        <v>192</v>
      </c>
      <c r="B150" s="33" t="s">
        <v>188</v>
      </c>
      <c r="C150" s="59">
        <v>3.875</v>
      </c>
      <c r="D150" s="60" t="s">
        <v>167</v>
      </c>
      <c r="E150" s="38">
        <v>39948</v>
      </c>
      <c r="F150" s="12">
        <v>18059937</v>
      </c>
      <c r="G150" s="12">
        <v>17817127</v>
      </c>
      <c r="H150" s="12">
        <f>SUM(F150-G150)</f>
        <v>242810</v>
      </c>
      <c r="I150" s="7">
        <v>15700</v>
      </c>
    </row>
    <row r="151" spans="1:9" s="3" customFormat="1" ht="14.25" customHeight="1">
      <c r="A151" s="11" t="s">
        <v>115</v>
      </c>
      <c r="B151" s="33" t="s">
        <v>139</v>
      </c>
      <c r="C151" s="59">
        <v>4</v>
      </c>
      <c r="D151" s="60" t="s">
        <v>168</v>
      </c>
      <c r="E151" s="38">
        <v>39979</v>
      </c>
      <c r="F151" s="12">
        <v>15004754</v>
      </c>
      <c r="G151" s="12">
        <v>15004754</v>
      </c>
      <c r="H151" s="12">
        <f>SUM(F151-G151)</f>
        <v>0</v>
      </c>
      <c r="I151" s="7">
        <v>0</v>
      </c>
    </row>
    <row r="152" spans="1:9" s="3" customFormat="1" ht="14.25" customHeight="1">
      <c r="A152" s="11" t="s">
        <v>116</v>
      </c>
      <c r="B152" s="33" t="s">
        <v>129</v>
      </c>
      <c r="C152" s="59">
        <v>3.625</v>
      </c>
      <c r="D152" s="60" t="s">
        <v>80</v>
      </c>
      <c r="E152" s="38">
        <v>40009</v>
      </c>
      <c r="F152" s="12">
        <v>15004962</v>
      </c>
      <c r="G152" s="12">
        <v>15004962</v>
      </c>
      <c r="H152" s="12">
        <f>SUM(F152-G152)</f>
        <v>0</v>
      </c>
      <c r="I152" s="7">
        <v>0</v>
      </c>
    </row>
    <row r="153" spans="1:9" s="3" customFormat="1" ht="14.25" customHeight="1">
      <c r="A153" s="11" t="s">
        <v>193</v>
      </c>
      <c r="B153" s="33" t="s">
        <v>185</v>
      </c>
      <c r="C153" s="59">
        <v>6</v>
      </c>
      <c r="D153" s="60" t="s">
        <v>342</v>
      </c>
      <c r="E153" s="38">
        <v>40040</v>
      </c>
      <c r="F153" s="12">
        <v>27399894</v>
      </c>
      <c r="G153" s="12">
        <v>26385542</v>
      </c>
      <c r="H153" s="12">
        <f aca="true" t="shared" si="4" ref="H153:H174">SUM(F153-G153)</f>
        <v>1014352</v>
      </c>
      <c r="I153" s="7">
        <v>46800</v>
      </c>
    </row>
    <row r="154" spans="1:9" s="3" customFormat="1" ht="14.25" customHeight="1">
      <c r="A154" s="11" t="s">
        <v>64</v>
      </c>
      <c r="B154" s="33" t="s">
        <v>130</v>
      </c>
      <c r="C154" s="59">
        <v>3.5</v>
      </c>
      <c r="D154" s="60" t="s">
        <v>343</v>
      </c>
      <c r="E154" s="38">
        <v>40040</v>
      </c>
      <c r="F154" s="12">
        <v>17294686</v>
      </c>
      <c r="G154" s="12">
        <v>17294686</v>
      </c>
      <c r="H154" s="12">
        <f t="shared" si="4"/>
        <v>0</v>
      </c>
      <c r="I154" s="7">
        <v>0</v>
      </c>
    </row>
    <row r="155" spans="1:9" s="3" customFormat="1" ht="14.25" customHeight="1">
      <c r="A155" s="11" t="s">
        <v>117</v>
      </c>
      <c r="B155" s="33" t="s">
        <v>179</v>
      </c>
      <c r="C155" s="59">
        <v>3.375</v>
      </c>
      <c r="D155" s="60" t="s">
        <v>344</v>
      </c>
      <c r="E155" s="38">
        <v>40071</v>
      </c>
      <c r="F155" s="12">
        <v>15005079</v>
      </c>
      <c r="G155" s="12">
        <v>15005079</v>
      </c>
      <c r="H155" s="12">
        <f>SUM(F155-G155)</f>
        <v>0</v>
      </c>
      <c r="I155" s="7">
        <v>0</v>
      </c>
    </row>
    <row r="156" spans="1:9" s="3" customFormat="1" ht="14.25" customHeight="1">
      <c r="A156" s="11" t="s">
        <v>118</v>
      </c>
      <c r="B156" s="33" t="s">
        <v>181</v>
      </c>
      <c r="C156" s="59">
        <v>3.375</v>
      </c>
      <c r="D156" s="60" t="s">
        <v>345</v>
      </c>
      <c r="E156" s="38">
        <v>40101</v>
      </c>
      <c r="F156" s="12">
        <v>15005091</v>
      </c>
      <c r="G156" s="12">
        <v>15005091</v>
      </c>
      <c r="H156" s="12">
        <f>SUM(F156-G156)</f>
        <v>0</v>
      </c>
      <c r="I156" s="7">
        <v>0</v>
      </c>
    </row>
    <row r="157" spans="1:9" s="3" customFormat="1" ht="14.25" customHeight="1">
      <c r="A157" s="11" t="s">
        <v>119</v>
      </c>
      <c r="B157" s="33" t="s">
        <v>182</v>
      </c>
      <c r="C157" s="59">
        <v>3.5</v>
      </c>
      <c r="D157" s="60" t="s">
        <v>346</v>
      </c>
      <c r="E157" s="38">
        <v>40132</v>
      </c>
      <c r="F157" s="12">
        <v>18751928</v>
      </c>
      <c r="G157" s="12">
        <v>18718668</v>
      </c>
      <c r="H157" s="12">
        <f>SUM(F157-G157)</f>
        <v>33260</v>
      </c>
      <c r="I157" s="7">
        <v>0</v>
      </c>
    </row>
    <row r="158" spans="1:9" s="3" customFormat="1" ht="14.25" customHeight="1">
      <c r="A158" s="11" t="s">
        <v>120</v>
      </c>
      <c r="B158" s="33" t="s">
        <v>184</v>
      </c>
      <c r="C158" s="59">
        <v>3.5</v>
      </c>
      <c r="D158" s="60" t="s">
        <v>288</v>
      </c>
      <c r="E158" s="38">
        <v>40162</v>
      </c>
      <c r="F158" s="12">
        <v>15002485</v>
      </c>
      <c r="G158" s="12">
        <v>15002485</v>
      </c>
      <c r="H158" s="12">
        <f>SUM(F158-G158)</f>
        <v>0</v>
      </c>
      <c r="I158" s="7">
        <v>0</v>
      </c>
    </row>
    <row r="159" spans="1:9" s="3" customFormat="1" ht="14.25" customHeight="1">
      <c r="A159" s="11" t="s">
        <v>121</v>
      </c>
      <c r="B159" s="33" t="s">
        <v>138</v>
      </c>
      <c r="C159" s="59">
        <v>3.625</v>
      </c>
      <c r="D159" s="60" t="s">
        <v>289</v>
      </c>
      <c r="E159" s="38">
        <v>40193</v>
      </c>
      <c r="F159" s="12">
        <v>15004697</v>
      </c>
      <c r="G159" s="12">
        <v>15004697</v>
      </c>
      <c r="H159" s="12">
        <f>SUM(F159-G159)</f>
        <v>0</v>
      </c>
      <c r="I159" s="7">
        <v>0</v>
      </c>
    </row>
    <row r="160" spans="1:9" s="3" customFormat="1" ht="14.25" customHeight="1">
      <c r="A160" s="42" t="s">
        <v>63</v>
      </c>
      <c r="B160" s="33" t="s">
        <v>180</v>
      </c>
      <c r="C160" s="59">
        <v>6.5</v>
      </c>
      <c r="D160" s="60" t="s">
        <v>290</v>
      </c>
      <c r="E160" s="38">
        <v>40224</v>
      </c>
      <c r="F160" s="12">
        <v>23355709</v>
      </c>
      <c r="G160" s="12">
        <v>22714739</v>
      </c>
      <c r="H160" s="12">
        <f t="shared" si="4"/>
        <v>640970</v>
      </c>
      <c r="I160" s="7">
        <v>37600</v>
      </c>
    </row>
    <row r="161" spans="1:9" s="3" customFormat="1" ht="14.25" customHeight="1">
      <c r="A161" s="11" t="s">
        <v>4</v>
      </c>
      <c r="B161" s="33" t="s">
        <v>178</v>
      </c>
      <c r="C161" s="59">
        <v>3.5</v>
      </c>
      <c r="D161" s="60" t="s">
        <v>291</v>
      </c>
      <c r="E161" s="38">
        <v>40224</v>
      </c>
      <c r="F161" s="12">
        <v>16617068</v>
      </c>
      <c r="G161" s="12">
        <v>16617068</v>
      </c>
      <c r="H161" s="12">
        <f>SUM(F161-G161)</f>
        <v>0</v>
      </c>
      <c r="I161" s="7">
        <v>0</v>
      </c>
    </row>
    <row r="162" spans="1:9" s="3" customFormat="1" ht="14.25" customHeight="1">
      <c r="A162" s="11" t="s">
        <v>148</v>
      </c>
      <c r="B162" s="33" t="s">
        <v>183</v>
      </c>
      <c r="C162" s="59">
        <v>4</v>
      </c>
      <c r="D162" s="60" t="s">
        <v>149</v>
      </c>
      <c r="E162" s="38">
        <v>40252</v>
      </c>
      <c r="F162" s="12">
        <v>15005048</v>
      </c>
      <c r="G162" s="12">
        <v>15005048</v>
      </c>
      <c r="H162" s="12">
        <f>SUM(F162-G162)</f>
        <v>0</v>
      </c>
      <c r="I162" s="7">
        <v>0</v>
      </c>
    </row>
    <row r="163" spans="1:9" s="3" customFormat="1" ht="14.25" customHeight="1">
      <c r="A163" s="11" t="s">
        <v>74</v>
      </c>
      <c r="B163" s="33" t="s">
        <v>188</v>
      </c>
      <c r="C163" s="59">
        <v>4</v>
      </c>
      <c r="D163" s="60" t="s">
        <v>75</v>
      </c>
      <c r="E163" s="38">
        <v>40283</v>
      </c>
      <c r="F163" s="12">
        <v>15001494</v>
      </c>
      <c r="G163" s="12">
        <v>15001494</v>
      </c>
      <c r="H163" s="12">
        <f>SUM(F163-G163)</f>
        <v>0</v>
      </c>
      <c r="I163" s="7">
        <v>0</v>
      </c>
    </row>
    <row r="164" spans="1:9" s="3" customFormat="1" ht="14.25" customHeight="1">
      <c r="A164" s="11" t="s">
        <v>22</v>
      </c>
      <c r="B164" s="33" t="s">
        <v>139</v>
      </c>
      <c r="C164" s="59">
        <v>3.875</v>
      </c>
      <c r="D164" s="60" t="s">
        <v>23</v>
      </c>
      <c r="E164" s="38">
        <v>40313</v>
      </c>
      <c r="F164" s="12">
        <v>18749057</v>
      </c>
      <c r="G164" s="12">
        <v>18641857</v>
      </c>
      <c r="H164" s="12">
        <f>SUM(F164-G164)</f>
        <v>107200</v>
      </c>
      <c r="I164" s="7">
        <v>0</v>
      </c>
    </row>
    <row r="165" spans="1:9" s="3" customFormat="1" ht="14.25" customHeight="1">
      <c r="A165" s="42" t="s">
        <v>5</v>
      </c>
      <c r="B165" s="33" t="s">
        <v>185</v>
      </c>
      <c r="C165" s="59">
        <v>5.75</v>
      </c>
      <c r="D165" s="60" t="s">
        <v>292</v>
      </c>
      <c r="E165" s="38">
        <v>40405</v>
      </c>
      <c r="F165" s="12">
        <v>22437594</v>
      </c>
      <c r="G165" s="12">
        <v>21002572</v>
      </c>
      <c r="H165" s="12">
        <f t="shared" si="4"/>
        <v>1435022</v>
      </c>
      <c r="I165" s="7">
        <v>67200</v>
      </c>
    </row>
    <row r="166" spans="1:9" s="3" customFormat="1" ht="14.25" customHeight="1">
      <c r="A166" s="42" t="s">
        <v>205</v>
      </c>
      <c r="B166" s="33" t="s">
        <v>180</v>
      </c>
      <c r="C166" s="59">
        <v>5</v>
      </c>
      <c r="D166" s="60" t="s">
        <v>293</v>
      </c>
      <c r="E166" s="38">
        <v>40589</v>
      </c>
      <c r="F166" s="12">
        <v>23436329</v>
      </c>
      <c r="G166" s="12">
        <v>23103409</v>
      </c>
      <c r="H166" s="12">
        <f t="shared" si="4"/>
        <v>332920</v>
      </c>
      <c r="I166" s="7">
        <v>74800</v>
      </c>
    </row>
    <row r="167" spans="1:9" s="3" customFormat="1" ht="14.25" customHeight="1">
      <c r="A167" s="42" t="s">
        <v>206</v>
      </c>
      <c r="B167" s="33" t="s">
        <v>185</v>
      </c>
      <c r="C167" s="59">
        <v>5</v>
      </c>
      <c r="D167" s="60" t="s">
        <v>294</v>
      </c>
      <c r="E167" s="38">
        <v>40770</v>
      </c>
      <c r="F167" s="12">
        <v>26635316</v>
      </c>
      <c r="G167" s="12">
        <v>26214536</v>
      </c>
      <c r="H167" s="12">
        <f t="shared" si="4"/>
        <v>420780</v>
      </c>
      <c r="I167" s="7">
        <v>0</v>
      </c>
    </row>
    <row r="168" spans="1:9" s="3" customFormat="1" ht="14.25" customHeight="1">
      <c r="A168" s="42" t="s">
        <v>207</v>
      </c>
      <c r="B168" s="33" t="s">
        <v>180</v>
      </c>
      <c r="C168" s="59">
        <v>4.875</v>
      </c>
      <c r="D168" s="60" t="s">
        <v>295</v>
      </c>
      <c r="E168" s="38">
        <v>40954</v>
      </c>
      <c r="F168" s="12">
        <v>24779838</v>
      </c>
      <c r="G168" s="12">
        <v>24730638</v>
      </c>
      <c r="H168" s="12">
        <f t="shared" si="4"/>
        <v>49200</v>
      </c>
      <c r="I168" s="7">
        <v>1600</v>
      </c>
    </row>
    <row r="169" spans="1:9" s="3" customFormat="1" ht="14.25" customHeight="1">
      <c r="A169" s="11" t="s">
        <v>132</v>
      </c>
      <c r="B169" s="33" t="s">
        <v>190</v>
      </c>
      <c r="C169" s="59">
        <v>4.375</v>
      </c>
      <c r="D169" s="60" t="s">
        <v>296</v>
      </c>
      <c r="E169" s="38">
        <v>41136</v>
      </c>
      <c r="F169" s="12">
        <v>19647976</v>
      </c>
      <c r="G169" s="12">
        <v>19634776</v>
      </c>
      <c r="H169" s="12">
        <f t="shared" si="4"/>
        <v>13200</v>
      </c>
      <c r="I169" s="7">
        <v>0</v>
      </c>
    </row>
    <row r="170" spans="1:9" s="3" customFormat="1" ht="14.25" customHeight="1">
      <c r="A170" s="11" t="s">
        <v>122</v>
      </c>
      <c r="B170" s="33" t="s">
        <v>138</v>
      </c>
      <c r="C170" s="59">
        <v>4</v>
      </c>
      <c r="D170" s="60" t="s">
        <v>297</v>
      </c>
      <c r="E170" s="38">
        <v>41228</v>
      </c>
      <c r="F170" s="12">
        <v>18112742</v>
      </c>
      <c r="G170" s="12">
        <v>18112542</v>
      </c>
      <c r="H170" s="12">
        <f t="shared" si="4"/>
        <v>200</v>
      </c>
      <c r="I170" s="7">
        <v>0</v>
      </c>
    </row>
    <row r="171" spans="1:9" s="3" customFormat="1" ht="14.25" customHeight="1">
      <c r="A171" s="11" t="s">
        <v>123</v>
      </c>
      <c r="B171" s="33" t="s">
        <v>140</v>
      </c>
      <c r="C171" s="59">
        <v>3.875</v>
      </c>
      <c r="D171" s="60" t="s">
        <v>298</v>
      </c>
      <c r="E171" s="43">
        <v>41320</v>
      </c>
      <c r="F171" s="44">
        <v>19498396</v>
      </c>
      <c r="G171" s="12">
        <v>19489156</v>
      </c>
      <c r="H171" s="12">
        <f t="shared" si="4"/>
        <v>9240</v>
      </c>
      <c r="I171" s="7">
        <v>83200</v>
      </c>
    </row>
    <row r="172" spans="1:9" s="3" customFormat="1" ht="14.25" customHeight="1">
      <c r="A172" s="11" t="s">
        <v>124</v>
      </c>
      <c r="B172" s="33" t="s">
        <v>180</v>
      </c>
      <c r="C172" s="59">
        <v>3.625</v>
      </c>
      <c r="D172" s="60" t="s">
        <v>299</v>
      </c>
      <c r="E172" s="38">
        <v>41409</v>
      </c>
      <c r="F172" s="12">
        <v>18253553</v>
      </c>
      <c r="G172" s="12">
        <v>18247153</v>
      </c>
      <c r="H172" s="12">
        <f t="shared" si="4"/>
        <v>6400</v>
      </c>
      <c r="I172" s="7">
        <v>0</v>
      </c>
    </row>
    <row r="173" spans="1:9" s="3" customFormat="1" ht="14.25" customHeight="1">
      <c r="A173" s="11" t="s">
        <v>125</v>
      </c>
      <c r="B173" s="33" t="s">
        <v>190</v>
      </c>
      <c r="C173" s="59">
        <v>4.25</v>
      </c>
      <c r="D173" s="60" t="s">
        <v>300</v>
      </c>
      <c r="E173" s="38">
        <v>41501</v>
      </c>
      <c r="F173" s="12">
        <v>33521123</v>
      </c>
      <c r="G173" s="12">
        <v>33497923</v>
      </c>
      <c r="H173" s="12">
        <f t="shared" si="4"/>
        <v>23200</v>
      </c>
      <c r="I173" s="7">
        <v>0</v>
      </c>
    </row>
    <row r="174" spans="1:9" s="3" customFormat="1" ht="14.25" customHeight="1">
      <c r="A174" s="11" t="s">
        <v>126</v>
      </c>
      <c r="B174" s="33" t="s">
        <v>138</v>
      </c>
      <c r="C174" s="59">
        <v>4.25</v>
      </c>
      <c r="D174" s="60" t="s">
        <v>301</v>
      </c>
      <c r="E174" s="38">
        <v>41593</v>
      </c>
      <c r="F174" s="12">
        <v>30636844</v>
      </c>
      <c r="G174" s="12">
        <v>30636844</v>
      </c>
      <c r="H174" s="12">
        <f t="shared" si="4"/>
        <v>0</v>
      </c>
      <c r="I174" s="7">
        <v>0</v>
      </c>
    </row>
    <row r="175" spans="1:9" s="3" customFormat="1" ht="14.25" customHeight="1">
      <c r="A175" s="11" t="s">
        <v>127</v>
      </c>
      <c r="B175" s="33" t="s">
        <v>180</v>
      </c>
      <c r="C175" s="59">
        <v>4</v>
      </c>
      <c r="D175" s="60" t="s">
        <v>302</v>
      </c>
      <c r="E175" s="38">
        <v>41685</v>
      </c>
      <c r="F175" s="12">
        <v>28081066</v>
      </c>
      <c r="G175" s="12">
        <v>28079066</v>
      </c>
      <c r="H175" s="12">
        <f aca="true" t="shared" si="5" ref="H175:H180">SUM(F175-G175)</f>
        <v>2000</v>
      </c>
      <c r="I175" s="7">
        <v>0</v>
      </c>
    </row>
    <row r="176" spans="1:9" s="3" customFormat="1" ht="14.25" customHeight="1">
      <c r="A176" s="11" t="s">
        <v>128</v>
      </c>
      <c r="B176" s="33" t="s">
        <v>185</v>
      </c>
      <c r="C176" s="59">
        <v>4.75</v>
      </c>
      <c r="D176" s="60" t="s">
        <v>303</v>
      </c>
      <c r="E176" s="38">
        <v>41774</v>
      </c>
      <c r="F176" s="12">
        <v>27302981</v>
      </c>
      <c r="G176" s="12">
        <v>27156161</v>
      </c>
      <c r="H176" s="12">
        <f t="shared" si="5"/>
        <v>146820</v>
      </c>
      <c r="I176" s="7">
        <v>5000</v>
      </c>
    </row>
    <row r="177" spans="1:9" s="3" customFormat="1" ht="14.25" customHeight="1">
      <c r="A177" s="11" t="s">
        <v>202</v>
      </c>
      <c r="B177" s="33" t="s">
        <v>138</v>
      </c>
      <c r="C177" s="59">
        <v>4.25</v>
      </c>
      <c r="D177" s="60" t="s">
        <v>304</v>
      </c>
      <c r="E177" s="38">
        <v>41866</v>
      </c>
      <c r="F177" s="12">
        <v>24721634</v>
      </c>
      <c r="G177" s="12">
        <v>24720834</v>
      </c>
      <c r="H177" s="12">
        <f t="shared" si="5"/>
        <v>800</v>
      </c>
      <c r="I177" s="7">
        <v>0</v>
      </c>
    </row>
    <row r="178" spans="1:9" s="3" customFormat="1" ht="14.25" customHeight="1">
      <c r="A178" s="11" t="s">
        <v>203</v>
      </c>
      <c r="B178" s="33" t="s">
        <v>178</v>
      </c>
      <c r="C178" s="59">
        <v>4.25</v>
      </c>
      <c r="D178" s="60" t="s">
        <v>305</v>
      </c>
      <c r="E178" s="38">
        <v>41958</v>
      </c>
      <c r="F178" s="12">
        <v>25472536</v>
      </c>
      <c r="G178" s="12">
        <v>25472536</v>
      </c>
      <c r="H178" s="12">
        <f t="shared" si="5"/>
        <v>0</v>
      </c>
      <c r="I178" s="7">
        <v>0</v>
      </c>
    </row>
    <row r="179" spans="1:9" s="3" customFormat="1" ht="14.25" customHeight="1">
      <c r="A179" s="11" t="s">
        <v>204</v>
      </c>
      <c r="B179" s="33" t="s">
        <v>180</v>
      </c>
      <c r="C179" s="59">
        <v>4</v>
      </c>
      <c r="D179" s="60" t="s">
        <v>287</v>
      </c>
      <c r="E179" s="38">
        <v>42050</v>
      </c>
      <c r="F179" s="12">
        <v>24214991</v>
      </c>
      <c r="G179" s="12">
        <v>24214991</v>
      </c>
      <c r="H179" s="12">
        <f t="shared" si="5"/>
        <v>0</v>
      </c>
      <c r="I179" s="7">
        <v>0</v>
      </c>
    </row>
    <row r="180" spans="1:9" s="3" customFormat="1" ht="14.25" customHeight="1">
      <c r="A180" s="11" t="s">
        <v>24</v>
      </c>
      <c r="B180" s="33" t="s">
        <v>185</v>
      </c>
      <c r="C180" s="70">
        <v>4.125</v>
      </c>
      <c r="D180" s="60" t="s">
        <v>25</v>
      </c>
      <c r="E180" s="38">
        <v>42139</v>
      </c>
      <c r="F180" s="12">
        <v>16470858</v>
      </c>
      <c r="G180" s="12">
        <v>16470858</v>
      </c>
      <c r="H180" s="12">
        <f t="shared" si="5"/>
        <v>0</v>
      </c>
      <c r="I180" s="7">
        <v>0</v>
      </c>
    </row>
    <row r="181" spans="1:9" s="3" customFormat="1" ht="14.25" customHeight="1">
      <c r="A181" s="11"/>
      <c r="B181" s="33"/>
      <c r="C181" s="70"/>
      <c r="D181" s="60"/>
      <c r="E181" s="38"/>
      <c r="F181" s="12"/>
      <c r="G181" s="12"/>
      <c r="H181" s="12"/>
      <c r="I181" s="7"/>
    </row>
    <row r="182" spans="1:9" s="66" customFormat="1" ht="28.5" customHeight="1">
      <c r="A182" s="66" t="s">
        <v>150</v>
      </c>
      <c r="B182" s="71"/>
      <c r="C182" s="72"/>
      <c r="D182" s="73" t="s">
        <v>81</v>
      </c>
      <c r="E182" s="74"/>
      <c r="F182" s="75">
        <f>SUM(F88:F180)</f>
        <v>2256048668</v>
      </c>
      <c r="G182" s="75">
        <f>SUM(G88:G180)</f>
        <v>2234011623</v>
      </c>
      <c r="H182" s="75">
        <f>SUM(H88:H179)</f>
        <v>22037045</v>
      </c>
      <c r="I182" s="76">
        <f>SUM(I88:I180)</f>
        <v>1044356</v>
      </c>
    </row>
    <row r="183" spans="1:10" s="3" customFormat="1" ht="38.25" customHeight="1" thickBot="1">
      <c r="A183" s="61" t="s">
        <v>13</v>
      </c>
      <c r="B183" s="62"/>
      <c r="C183" s="62"/>
      <c r="D183" s="62"/>
      <c r="E183" s="62"/>
      <c r="F183" s="63">
        <f>SUM(+F49+F182+F68)</f>
        <v>3032076496</v>
      </c>
      <c r="G183" s="63">
        <f>SUM(+G49+G182+G68)</f>
        <v>2854160966</v>
      </c>
      <c r="H183" s="64">
        <f>SUM(+H49+H182+H68)</f>
        <v>177915530</v>
      </c>
      <c r="I183" s="65">
        <f>SUM(+I49+I182+I68)</f>
        <v>23335721</v>
      </c>
      <c r="J183" s="40"/>
    </row>
    <row r="184" s="3" customFormat="1" ht="15.75" thickTop="1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</sheetData>
  <printOptions horizontalCentered="1"/>
  <pageMargins left="0.5" right="0.5" top="0.4" bottom="0.25" header="0" footer="0"/>
  <pageSetup fitToHeight="2" horizontalDpi="300" verticalDpi="300" orientation="portrait" scale="48" r:id="rId1"/>
  <rowBreaks count="1" manualBreakCount="1">
    <brk id="80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2005-06-03T13:46:30Z</cp:lastPrinted>
  <dcterms:created xsi:type="dcterms:W3CDTF">1998-12-22T15:47:59Z</dcterms:created>
  <dcterms:modified xsi:type="dcterms:W3CDTF">2005-06-03T13:47:03Z</dcterms:modified>
  <cp:category/>
  <cp:version/>
  <cp:contentType/>
  <cp:contentStatus/>
</cp:coreProperties>
</file>