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5760" windowHeight="6600" tabRatio="808" activeTab="0"/>
  </bookViews>
  <sheets>
    <sheet name="opdr052002" sheetId="1" r:id="rId1"/>
  </sheets>
  <definedNames>
    <definedName name="_Order1" localSheetId="0" hidden="1">255</definedName>
    <definedName name="ACwvu.page10." localSheetId="0" hidden="1">'opdr052002'!$1:$2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0">'opdr052002'!$A$1:$J$183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localSheetId="0" hidden="1">'opdr052002'!$1:$2</definedName>
    <definedName name="TOTALROW1">#REF!</definedName>
    <definedName name="TOTALROW3">#REF!</definedName>
    <definedName name="TOTALS_GDEBT">'opdr052002'!$K$1:$K$1</definedName>
    <definedName name="TOTALS_MSPD2">#REF!</definedName>
    <definedName name="TOTALS_MSPD2A">#REF!</definedName>
    <definedName name="TOTALS_PAGE2">#REF!</definedName>
    <definedName name="wrn.mspd." hidden="1">{#N/A,#N/A,FALSE,"Summary";#N/A,#N/A,FALSE,"Marketable";#N/A,#N/A,FALSE,"Nonmarketable";#N/A,#N/A,FALSE,"GAS";#N/A,#N/A,FALSE,"TableIV";#N/A,#N/A,FALSE,"Footnotes"}</definedName>
    <definedName name="wvu.page10." localSheetId="0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0" hidden="1">'opdr052002'!$M:$M</definedName>
    <definedName name="Z_299E6BA2_5C55_11D3_95FC_00C04F98DD55_.wvu.PrintArea" localSheetId="0" hidden="1">'opdr052002'!$A$1:$J$184</definedName>
    <definedName name="Z_F8F97401_998A_11D2_AE2A_00C04F98DCD3_.wvu.PrintArea" localSheetId="0" hidden="1">'opdr052002'!$A$1:$J$177</definedName>
    <definedName name="Z_FDA6B625_998F_11D2_AE2A_00C04F98DCD3_.wvu.PrintArea" localSheetId="0" hidden="1">'opdr052002'!$A$1:$J$177</definedName>
  </definedNames>
  <calcPr fullCalcOnLoad="1"/>
</workbook>
</file>

<file path=xl/sharedStrings.xml><?xml version="1.0" encoding="utf-8"?>
<sst xmlns="http://schemas.openxmlformats.org/spreadsheetml/2006/main" count="523" uniqueCount="362">
  <si>
    <t>7B2</t>
  </si>
  <si>
    <t>GL5</t>
  </si>
  <si>
    <t>7C0</t>
  </si>
  <si>
    <t>7K2</t>
  </si>
  <si>
    <t>7J5</t>
  </si>
  <si>
    <t>GU5</t>
  </si>
  <si>
    <t>GT8</t>
  </si>
  <si>
    <t>6X5</t>
  </si>
  <si>
    <t>7A4</t>
  </si>
  <si>
    <t>GK7</t>
  </si>
  <si>
    <t>GJ0</t>
  </si>
  <si>
    <t>6Z0</t>
  </si>
  <si>
    <t>6U1</t>
  </si>
  <si>
    <t>GD3</t>
  </si>
  <si>
    <t>ET0</t>
  </si>
  <si>
    <t>EE3</t>
  </si>
  <si>
    <t>7M8</t>
  </si>
  <si>
    <t>GW1</t>
  </si>
  <si>
    <t>7L0</t>
  </si>
  <si>
    <t>4-7/8</t>
  </si>
  <si>
    <t>GV3</t>
  </si>
  <si>
    <t>4-5/8</t>
  </si>
  <si>
    <t>CG6</t>
  </si>
  <si>
    <t>DZ7</t>
  </si>
  <si>
    <t>EA1</t>
  </si>
  <si>
    <t>GE1</t>
  </si>
  <si>
    <t>GF8</t>
  </si>
  <si>
    <t>6T4</t>
  </si>
  <si>
    <t>FP8</t>
  </si>
  <si>
    <t>7G1</t>
  </si>
  <si>
    <t>3</t>
  </si>
  <si>
    <t>GR2</t>
  </si>
  <si>
    <t>6F4</t>
  </si>
  <si>
    <t>G55</t>
  </si>
  <si>
    <t>3G5</t>
  </si>
  <si>
    <t>J78</t>
  </si>
  <si>
    <t>4B5</t>
  </si>
  <si>
    <t>4D1</t>
  </si>
  <si>
    <t>4H2</t>
  </si>
  <si>
    <t>4K5</t>
  </si>
  <si>
    <t>L83</t>
  </si>
  <si>
    <t>4U3</t>
  </si>
  <si>
    <t>N81</t>
  </si>
  <si>
    <t>5F5</t>
  </si>
  <si>
    <t>5M0</t>
  </si>
  <si>
    <t>R87</t>
  </si>
  <si>
    <t>5S7</t>
  </si>
  <si>
    <t>S86</t>
  </si>
  <si>
    <t>T85</t>
  </si>
  <si>
    <t>6D9</t>
  </si>
  <si>
    <t>U83</t>
  </si>
  <si>
    <t>V82</t>
  </si>
  <si>
    <t>6N7</t>
  </si>
  <si>
    <t>W81</t>
  </si>
  <si>
    <t>X80</t>
  </si>
  <si>
    <t>Y55</t>
  </si>
  <si>
    <t>Z62</t>
  </si>
  <si>
    <t>2J0</t>
  </si>
  <si>
    <t>2U5</t>
  </si>
  <si>
    <t>3X8</t>
  </si>
  <si>
    <t>4F6</t>
  </si>
  <si>
    <t>4V1</t>
  </si>
  <si>
    <t>5G3</t>
  </si>
  <si>
    <t>5N8</t>
  </si>
  <si>
    <t>5Z1</t>
  </si>
  <si>
    <t>6J6</t>
  </si>
  <si>
    <t>DQ8</t>
  </si>
  <si>
    <t>DR6</t>
  </si>
  <si>
    <t>DS4</t>
  </si>
  <si>
    <t>DT2</t>
  </si>
  <si>
    <t>DV7</t>
  </si>
  <si>
    <t>DW5</t>
  </si>
  <si>
    <t>DY1</t>
  </si>
  <si>
    <t>DZ8</t>
  </si>
  <si>
    <t>EB0</t>
  </si>
  <si>
    <t>EC8</t>
  </si>
  <si>
    <t>ED6</t>
  </si>
  <si>
    <t>EE4</t>
  </si>
  <si>
    <t>EF1</t>
  </si>
  <si>
    <t>EG9</t>
  </si>
  <si>
    <t>EH7</t>
  </si>
  <si>
    <t>EK0</t>
  </si>
  <si>
    <t>EL8</t>
  </si>
  <si>
    <t>EM6</t>
  </si>
  <si>
    <t>EN4</t>
  </si>
  <si>
    <t>EQ7</t>
  </si>
  <si>
    <t>ES3</t>
  </si>
  <si>
    <t>ET1</t>
  </si>
  <si>
    <t>EV6</t>
  </si>
  <si>
    <t>EW4</t>
  </si>
  <si>
    <t>EX2</t>
  </si>
  <si>
    <t>EZ7</t>
  </si>
  <si>
    <t>FA1</t>
  </si>
  <si>
    <t>FB9</t>
  </si>
  <si>
    <t>FE3</t>
  </si>
  <si>
    <t>FF0</t>
  </si>
  <si>
    <t>FG8</t>
  </si>
  <si>
    <t>FJ2</t>
  </si>
  <si>
    <t>FM5</t>
  </si>
  <si>
    <t>912827 3A8</t>
  </si>
  <si>
    <t>2M3</t>
  </si>
  <si>
    <t>3T7</t>
  </si>
  <si>
    <t>4Y5</t>
  </si>
  <si>
    <t>5W8</t>
  </si>
  <si>
    <t>912810 FD5</t>
  </si>
  <si>
    <t>FH6</t>
  </si>
  <si>
    <t>912810 DM7</t>
  </si>
  <si>
    <t>DU9</t>
  </si>
  <si>
    <t>DN5</t>
  </si>
  <si>
    <t>DP0</t>
  </si>
  <si>
    <t>DX3</t>
  </si>
  <si>
    <t>EA2</t>
  </si>
  <si>
    <t>EJ3</t>
  </si>
  <si>
    <t>EP9</t>
  </si>
  <si>
    <t>EY0</t>
  </si>
  <si>
    <t>3C4</t>
  </si>
  <si>
    <t>FR3</t>
  </si>
  <si>
    <t>6H0</t>
  </si>
  <si>
    <t>FS1</t>
  </si>
  <si>
    <t>6K3</t>
  </si>
  <si>
    <t>3J9</t>
  </si>
  <si>
    <t>6L1</t>
  </si>
  <si>
    <t>FV4</t>
  </si>
  <si>
    <t>3L4</t>
  </si>
  <si>
    <t>3Q3</t>
  </si>
  <si>
    <t>6P2</t>
  </si>
  <si>
    <t>FY8</t>
  </si>
  <si>
    <t>3S9</t>
  </si>
  <si>
    <t>3V2</t>
  </si>
  <si>
    <t>3Z3</t>
  </si>
  <si>
    <t>4N9</t>
  </si>
  <si>
    <t>5A6</t>
  </si>
  <si>
    <t>FX0</t>
  </si>
  <si>
    <t>CK7</t>
  </si>
  <si>
    <t>7H9</t>
  </si>
  <si>
    <t>3-1/4</t>
  </si>
  <si>
    <t>GS0</t>
  </si>
  <si>
    <t>GM3</t>
  </si>
  <si>
    <t>FU6</t>
  </si>
  <si>
    <t>EM5</t>
  </si>
  <si>
    <t>CH4</t>
  </si>
  <si>
    <t>ER4</t>
  </si>
  <si>
    <t>total</t>
  </si>
  <si>
    <t>3-7/8</t>
  </si>
  <si>
    <t>DN4</t>
  </si>
  <si>
    <t>Corpus</t>
  </si>
  <si>
    <t>STRIP</t>
  </si>
  <si>
    <t>Maturity Date</t>
  </si>
  <si>
    <t>Reconstituted</t>
  </si>
  <si>
    <t>CUSIP</t>
  </si>
  <si>
    <t>Total</t>
  </si>
  <si>
    <t>Portion Held in</t>
  </si>
  <si>
    <t>Unstripped Form</t>
  </si>
  <si>
    <t>Stripped Form</t>
  </si>
  <si>
    <t>Treasury Bonds:</t>
  </si>
  <si>
    <t>912803 AB9</t>
  </si>
  <si>
    <t>AD5</t>
  </si>
  <si>
    <t>AG8</t>
  </si>
  <si>
    <t>AJ2</t>
  </si>
  <si>
    <t>912800 AA7</t>
  </si>
  <si>
    <t>912803 AA1</t>
  </si>
  <si>
    <t>AC7</t>
  </si>
  <si>
    <t>AE3</t>
  </si>
  <si>
    <t>AF0</t>
  </si>
  <si>
    <t>AH6</t>
  </si>
  <si>
    <t>AK9</t>
  </si>
  <si>
    <t>AL7</t>
  </si>
  <si>
    <t>AM5</t>
  </si>
  <si>
    <t>AN3</t>
  </si>
  <si>
    <t>AP8</t>
  </si>
  <si>
    <t>AQ6</t>
  </si>
  <si>
    <t>AR4</t>
  </si>
  <si>
    <t>AS2</t>
  </si>
  <si>
    <t>AT0</t>
  </si>
  <si>
    <t>AU7</t>
  </si>
  <si>
    <t>AV5</t>
  </si>
  <si>
    <t>AW3</t>
  </si>
  <si>
    <t>AX1</t>
  </si>
  <si>
    <t>AY9</t>
  </si>
  <si>
    <t>AZ6</t>
  </si>
  <si>
    <t>BA0</t>
  </si>
  <si>
    <t>BB8</t>
  </si>
  <si>
    <t>BC6</t>
  </si>
  <si>
    <t>BD4</t>
  </si>
  <si>
    <t>BE2</t>
  </si>
  <si>
    <t>BF9</t>
  </si>
  <si>
    <t>BG7</t>
  </si>
  <si>
    <t>BH5</t>
  </si>
  <si>
    <t>BJ1</t>
  </si>
  <si>
    <t>BK8</t>
  </si>
  <si>
    <t>BL6</t>
  </si>
  <si>
    <t>BM4</t>
  </si>
  <si>
    <t>BP7</t>
  </si>
  <si>
    <t>BV4</t>
  </si>
  <si>
    <t>BE6</t>
  </si>
  <si>
    <t>CC9</t>
  </si>
  <si>
    <t>CE5</t>
  </si>
  <si>
    <t>CH8</t>
  </si>
  <si>
    <t>CK1</t>
  </si>
  <si>
    <t>CN5</t>
  </si>
  <si>
    <t>BF3</t>
  </si>
  <si>
    <t>CS4</t>
  </si>
  <si>
    <t>CU9</t>
  </si>
  <si>
    <t>CW5</t>
  </si>
  <si>
    <t>DA2</t>
  </si>
  <si>
    <t>DC8</t>
  </si>
  <si>
    <t>BG1</t>
  </si>
  <si>
    <t>DE4</t>
  </si>
  <si>
    <t>DJ3</t>
  </si>
  <si>
    <t>BH9</t>
  </si>
  <si>
    <t>BJ5</t>
  </si>
  <si>
    <t>BK2</t>
  </si>
  <si>
    <t>BL0</t>
  </si>
  <si>
    <t>BM8</t>
  </si>
  <si>
    <t>BN6</t>
  </si>
  <si>
    <t>BP1</t>
  </si>
  <si>
    <t>BQ9</t>
  </si>
  <si>
    <t>BR7</t>
  </si>
  <si>
    <t>BS5</t>
  </si>
  <si>
    <t>BT3</t>
  </si>
  <si>
    <t>BU0</t>
  </si>
  <si>
    <t>BW6</t>
  </si>
  <si>
    <t>BX4</t>
  </si>
  <si>
    <t>CA3</t>
  </si>
  <si>
    <t>CQ8</t>
  </si>
  <si>
    <t>CY1</t>
  </si>
  <si>
    <t>DK0</t>
  </si>
  <si>
    <t>912820 BZ9</t>
  </si>
  <si>
    <t>BV8</t>
  </si>
  <si>
    <t>CL9</t>
  </si>
  <si>
    <t>912803 BN2</t>
  </si>
  <si>
    <t>Total Inflation-Indexed Bonds.....................................</t>
  </si>
  <si>
    <t xml:space="preserve">  Grand Total...................................................................................................................................</t>
  </si>
  <si>
    <t>6Y3</t>
  </si>
  <si>
    <t>6V9</t>
  </si>
  <si>
    <t>6W7</t>
  </si>
  <si>
    <t>4</t>
  </si>
  <si>
    <t>Total Treasury Notes................................................................</t>
  </si>
  <si>
    <t>Total Treasury Bonds....................................................................</t>
  </si>
  <si>
    <t>Total Inflation-Indexed Notes.................................................</t>
  </si>
  <si>
    <t xml:space="preserve"> </t>
  </si>
  <si>
    <t>Outstanding</t>
  </si>
  <si>
    <t>CF8</t>
  </si>
  <si>
    <t>EK9</t>
  </si>
  <si>
    <t>HA8</t>
  </si>
  <si>
    <t>Loan Description</t>
  </si>
  <si>
    <t>CUSIP:</t>
  </si>
  <si>
    <t>Treasury Notes:</t>
  </si>
  <si>
    <t>Series:</t>
  </si>
  <si>
    <t>Interest Rate:</t>
  </si>
  <si>
    <t>V</t>
  </si>
  <si>
    <t>5-3/4</t>
  </si>
  <si>
    <t>E</t>
  </si>
  <si>
    <t>6-3/8</t>
  </si>
  <si>
    <t>J</t>
  </si>
  <si>
    <t>5-7/8</t>
  </si>
  <si>
    <t>A</t>
  </si>
  <si>
    <t>8-7/8</t>
  </si>
  <si>
    <t>W</t>
  </si>
  <si>
    <t>K</t>
  </si>
  <si>
    <t>5-1/2</t>
  </si>
  <si>
    <t>AC</t>
  </si>
  <si>
    <t>L</t>
  </si>
  <si>
    <t>AD</t>
  </si>
  <si>
    <t>6-1/4</t>
  </si>
  <si>
    <t>F</t>
  </si>
  <si>
    <t>7</t>
  </si>
  <si>
    <t>M</t>
  </si>
  <si>
    <t>6-1/2</t>
  </si>
  <si>
    <t>B</t>
  </si>
  <si>
    <t>9-1/8</t>
  </si>
  <si>
    <t>X</t>
  </si>
  <si>
    <t>N</t>
  </si>
  <si>
    <t>6-3/4</t>
  </si>
  <si>
    <t>P</t>
  </si>
  <si>
    <t>6</t>
  </si>
  <si>
    <t>G</t>
  </si>
  <si>
    <t>Q</t>
  </si>
  <si>
    <t>6-7/8</t>
  </si>
  <si>
    <t>C</t>
  </si>
  <si>
    <t>8</t>
  </si>
  <si>
    <t>Y</t>
  </si>
  <si>
    <t>R</t>
  </si>
  <si>
    <t>S</t>
  </si>
  <si>
    <t>7-1/8</t>
  </si>
  <si>
    <t>H</t>
  </si>
  <si>
    <t>T</t>
  </si>
  <si>
    <t>7-1/2</t>
  </si>
  <si>
    <t>5-5/8</t>
  </si>
  <si>
    <t>D</t>
  </si>
  <si>
    <t>7-7/8</t>
  </si>
  <si>
    <t>Z</t>
  </si>
  <si>
    <t>U</t>
  </si>
  <si>
    <t>5-3/8</t>
  </si>
  <si>
    <t>8-1/2</t>
  </si>
  <si>
    <t>6-1/8</t>
  </si>
  <si>
    <t>8-3/4</t>
  </si>
  <si>
    <t>5-1/4</t>
  </si>
  <si>
    <t>6-5/8</t>
  </si>
  <si>
    <t>4-1/4</t>
  </si>
  <si>
    <t>7-1/4</t>
  </si>
  <si>
    <t>4-3/4</t>
  </si>
  <si>
    <t>11-3/4</t>
  </si>
  <si>
    <t>7-5/8</t>
  </si>
  <si>
    <t>11-5/8</t>
  </si>
  <si>
    <t>10-3/4</t>
  </si>
  <si>
    <t>12</t>
  </si>
  <si>
    <t>9-3/8</t>
  </si>
  <si>
    <t>11-1/4</t>
  </si>
  <si>
    <t>10-5/8</t>
  </si>
  <si>
    <t>9-7/8</t>
  </si>
  <si>
    <t>9-1/4</t>
  </si>
  <si>
    <t>9</t>
  </si>
  <si>
    <t>8-1/8</t>
  </si>
  <si>
    <t>Treasury Inflation-Indexed Notes:</t>
  </si>
  <si>
    <t>3-5/8</t>
  </si>
  <si>
    <t>3-3/8</t>
  </si>
  <si>
    <t>Treasury Inflation-Indexed Bonds:</t>
  </si>
  <si>
    <t>6Q0</t>
  </si>
  <si>
    <t>5-1/8</t>
  </si>
  <si>
    <t>6R8</t>
  </si>
  <si>
    <t>3-1/2</t>
  </si>
  <si>
    <t>6S6</t>
  </si>
  <si>
    <t>GX9</t>
  </si>
  <si>
    <t>AB6</t>
  </si>
  <si>
    <t>GY7</t>
  </si>
  <si>
    <t>7D8</t>
  </si>
  <si>
    <t>7E6</t>
  </si>
  <si>
    <t>2-3/4</t>
  </si>
  <si>
    <t>GN1</t>
  </si>
  <si>
    <t>GP6</t>
  </si>
  <si>
    <t>FQ6</t>
  </si>
  <si>
    <t>CL5</t>
  </si>
  <si>
    <t>GG6</t>
  </si>
  <si>
    <t>Amount Outstanding in Thousands</t>
  </si>
  <si>
    <t>7F3</t>
  </si>
  <si>
    <t>GQ4</t>
  </si>
  <si>
    <t>GA9</t>
  </si>
  <si>
    <t>FZ5</t>
  </si>
  <si>
    <t>GB7</t>
  </si>
  <si>
    <t>FT9</t>
  </si>
  <si>
    <r>
      <t xml:space="preserve">        This Month </t>
    </r>
    <r>
      <rPr>
        <vertAlign val="superscript"/>
        <sz val="12"/>
        <rFont val="Arial"/>
        <family val="2"/>
      </rPr>
      <t>18</t>
    </r>
  </si>
  <si>
    <r>
      <t xml:space="preserve">        This Month </t>
    </r>
    <r>
      <rPr>
        <vertAlign val="superscript"/>
        <sz val="13"/>
        <rFont val="Arial"/>
        <family val="2"/>
      </rPr>
      <t>18</t>
    </r>
  </si>
  <si>
    <t>TABLE V - HOLDINGS OF TREASURY SECURITIES IN STRIPPED FORM, MAY 31, 2002</t>
  </si>
  <si>
    <t>TABLE V - HOLDINGS OF TREASURY SECURITIES IN STRIPPED FORM, MAY 31, 2002 -- Continued</t>
  </si>
  <si>
    <t>912827  2Y7</t>
  </si>
  <si>
    <t>912820  FQ5</t>
  </si>
  <si>
    <t>912828  AC4</t>
  </si>
  <si>
    <t>912827  3E0</t>
  </si>
  <si>
    <t>912828  AA8</t>
  </si>
  <si>
    <t>912827  P89</t>
  </si>
  <si>
    <t>4-3/8</t>
  </si>
  <si>
    <t>GZ4</t>
  </si>
  <si>
    <t>DU8</t>
  </si>
  <si>
    <t>DV6</t>
  </si>
  <si>
    <t>EU7</t>
  </si>
  <si>
    <t>912828  AD2</t>
  </si>
  <si>
    <t>912827  Q88</t>
  </si>
  <si>
    <t>GH4</t>
  </si>
  <si>
    <t>BW2</t>
  </si>
  <si>
    <t>DQ7</t>
  </si>
  <si>
    <t>GC5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</si>
</sst>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4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0" fontId="9" fillId="0" borderId="0" xfId="0" applyFont="1" applyAlignment="1">
      <alignment vertical="center"/>
    </xf>
    <xf numFmtId="37" fontId="8" fillId="0" borderId="8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 quotePrefix="1">
      <alignment horizontal="left" vertical="center"/>
    </xf>
    <xf numFmtId="37" fontId="0" fillId="0" borderId="6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37" fontId="0" fillId="0" borderId="12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4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 quotePrefix="1">
      <alignment horizontal="right"/>
    </xf>
    <xf numFmtId="0" fontId="0" fillId="0" borderId="13" xfId="0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>
      <alignment horizontal="right"/>
    </xf>
    <xf numFmtId="177" fontId="0" fillId="0" borderId="13" xfId="0" applyNumberFormat="1" applyFont="1" applyBorder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14" fontId="0" fillId="0" borderId="4" xfId="0" applyNumberFormat="1" applyFont="1" applyBorder="1" applyAlignment="1">
      <alignment horizontal="center"/>
    </xf>
    <xf numFmtId="14" fontId="0" fillId="0" borderId="4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8" xfId="0" applyFont="1" applyBorder="1" applyAlignment="1">
      <alignment horizontal="right"/>
    </xf>
    <xf numFmtId="14" fontId="0" fillId="0" borderId="8" xfId="0" applyNumberFormat="1" applyFont="1" applyBorder="1" applyAlignment="1" applyProtection="1">
      <alignment horizontal="center"/>
      <protection/>
    </xf>
    <xf numFmtId="37" fontId="0" fillId="0" borderId="8" xfId="0" applyNumberFormat="1" applyFont="1" applyBorder="1" applyAlignment="1" applyProtection="1">
      <alignment/>
      <protection/>
    </xf>
    <xf numFmtId="11" fontId="0" fillId="0" borderId="0" xfId="0" applyNumberFormat="1" applyFont="1" applyAlignment="1" quotePrefix="1">
      <alignment horizontal="right"/>
    </xf>
    <xf numFmtId="14" fontId="0" fillId="0" borderId="0" xfId="0" applyNumberFormat="1" applyFont="1" applyAlignment="1" quotePrefix="1">
      <alignment horizontal="center"/>
    </xf>
    <xf numFmtId="14" fontId="0" fillId="0" borderId="4" xfId="0" applyNumberFormat="1" applyFont="1" applyBorder="1" applyAlignment="1">
      <alignment/>
    </xf>
    <xf numFmtId="37" fontId="0" fillId="0" borderId="15" xfId="0" applyNumberFormat="1" applyFont="1" applyBorder="1" applyAlignment="1" applyProtection="1">
      <alignment horizontal="left"/>
      <protection/>
    </xf>
    <xf numFmtId="37" fontId="0" fillId="0" borderId="15" xfId="0" applyNumberFormat="1" applyFont="1" applyBorder="1" applyAlignment="1" applyProtection="1">
      <alignment/>
      <protection/>
    </xf>
    <xf numFmtId="0" fontId="12" fillId="0" borderId="16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8" fillId="0" borderId="8" xfId="0" applyFont="1" applyBorder="1" applyAlignment="1">
      <alignment horizontal="right"/>
    </xf>
    <xf numFmtId="166" fontId="8" fillId="0" borderId="8" xfId="0" applyNumberFormat="1" applyFont="1" applyBorder="1" applyAlignment="1" applyProtection="1">
      <alignment horizontal="centerContinuous"/>
      <protection/>
    </xf>
    <xf numFmtId="0" fontId="7" fillId="0" borderId="8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right"/>
    </xf>
    <xf numFmtId="0" fontId="0" fillId="0" borderId="1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84"/>
  <sheetViews>
    <sheetView showGridLines="0" tabSelected="1" zoomScale="80" zoomScaleNormal="80" zoomScaleSheetLayoutView="80" workbookViewId="0" topLeftCell="A1">
      <selection activeCell="A9" sqref="A9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3" s="5" customFormat="1" ht="28.5" customHeight="1" thickBot="1">
      <c r="A1" s="23" t="s">
        <v>343</v>
      </c>
      <c r="B1" s="23"/>
      <c r="C1" s="23"/>
      <c r="D1" s="23"/>
      <c r="E1" s="24"/>
      <c r="F1" s="24"/>
      <c r="G1" s="24"/>
      <c r="H1" s="24"/>
      <c r="I1" s="24"/>
      <c r="J1" s="23"/>
      <c r="L1" s="29"/>
      <c r="M1" s="15" t="s">
        <v>142</v>
      </c>
    </row>
    <row r="2" spans="1:12" s="5" customFormat="1" ht="15.75" thickTop="1">
      <c r="A2" s="14"/>
      <c r="B2" s="14"/>
      <c r="C2" s="14"/>
      <c r="D2" s="9"/>
      <c r="E2" s="9"/>
      <c r="F2" s="9"/>
      <c r="G2" s="14"/>
      <c r="H2" s="14"/>
      <c r="I2" s="22"/>
      <c r="J2" s="14"/>
      <c r="K2" s="27"/>
      <c r="L2" s="27"/>
    </row>
    <row r="3" spans="4:12" s="5" customFormat="1" ht="14.25" customHeight="1">
      <c r="D3" s="31" t="s">
        <v>145</v>
      </c>
      <c r="E3" s="9"/>
      <c r="F3" s="32" t="s">
        <v>334</v>
      </c>
      <c r="G3" s="4"/>
      <c r="H3" s="4"/>
      <c r="I3" s="22"/>
      <c r="J3" s="27"/>
      <c r="K3" s="27"/>
      <c r="L3" s="27"/>
    </row>
    <row r="4" spans="1:11" s="5" customFormat="1" ht="16.5" customHeight="1">
      <c r="A4" s="4" t="s">
        <v>245</v>
      </c>
      <c r="B4" s="4"/>
      <c r="C4" s="4"/>
      <c r="D4" s="31" t="s">
        <v>146</v>
      </c>
      <c r="E4" s="31" t="s">
        <v>147</v>
      </c>
      <c r="F4" s="9"/>
      <c r="I4" s="33" t="s">
        <v>148</v>
      </c>
      <c r="J4" s="28"/>
      <c r="K4" s="26"/>
    </row>
    <row r="5" spans="4:12" s="5" customFormat="1" ht="15.75" customHeight="1">
      <c r="D5" s="31" t="s">
        <v>149</v>
      </c>
      <c r="E5" s="9"/>
      <c r="F5" s="34" t="s">
        <v>150</v>
      </c>
      <c r="G5" s="34" t="s">
        <v>151</v>
      </c>
      <c r="H5" s="34" t="s">
        <v>151</v>
      </c>
      <c r="I5" s="35" t="s">
        <v>341</v>
      </c>
      <c r="J5" s="1"/>
      <c r="K5" s="14"/>
      <c r="L5" s="14"/>
    </row>
    <row r="6" spans="1:10" s="5" customFormat="1" ht="14.25" customHeight="1">
      <c r="A6" s="10"/>
      <c r="B6" s="10"/>
      <c r="C6" s="10"/>
      <c r="D6" s="11"/>
      <c r="E6" s="11"/>
      <c r="F6" s="36" t="s">
        <v>241</v>
      </c>
      <c r="G6" s="37" t="s">
        <v>152</v>
      </c>
      <c r="H6" s="37" t="s">
        <v>153</v>
      </c>
      <c r="I6" s="38"/>
      <c r="J6" s="30"/>
    </row>
    <row r="7" spans="1:12" s="5" customFormat="1" ht="14.25" customHeight="1">
      <c r="A7" s="14"/>
      <c r="B7" s="14"/>
      <c r="C7" s="14"/>
      <c r="D7" s="9"/>
      <c r="E7" s="9"/>
      <c r="F7" s="39"/>
      <c r="G7" s="31"/>
      <c r="H7" s="31"/>
      <c r="I7" s="12"/>
      <c r="J7" s="29"/>
      <c r="K7" s="26"/>
      <c r="L7" s="26"/>
    </row>
    <row r="8" spans="1:12" s="5" customFormat="1" ht="14.25" customHeight="1">
      <c r="A8" s="15" t="s">
        <v>154</v>
      </c>
      <c r="D8" s="9"/>
      <c r="E8" s="9"/>
      <c r="F8" s="16"/>
      <c r="G8" s="16"/>
      <c r="H8" s="16"/>
      <c r="I8" s="12"/>
      <c r="J8" s="27"/>
      <c r="K8" s="14"/>
      <c r="L8" s="14"/>
    </row>
    <row r="9" spans="1:10" s="5" customFormat="1" ht="13.5" customHeight="1">
      <c r="A9" s="15" t="s">
        <v>246</v>
      </c>
      <c r="C9" s="40" t="s">
        <v>249</v>
      </c>
      <c r="D9" s="9"/>
      <c r="E9" s="9"/>
      <c r="F9" s="16"/>
      <c r="G9" s="16"/>
      <c r="H9" s="16"/>
      <c r="I9" s="12"/>
      <c r="J9" s="27"/>
    </row>
    <row r="10" spans="1:10" s="5" customFormat="1" ht="15.75" customHeight="1">
      <c r="A10" s="41" t="s">
        <v>106</v>
      </c>
      <c r="C10" s="40" t="s">
        <v>304</v>
      </c>
      <c r="D10" s="42" t="s">
        <v>155</v>
      </c>
      <c r="E10" s="43">
        <v>38306</v>
      </c>
      <c r="F10" s="16">
        <v>8301806</v>
      </c>
      <c r="G10" s="16">
        <v>4521807</v>
      </c>
      <c r="H10" s="16">
        <f aca="true" t="shared" si="0" ref="H10:H47">SUM(F10-G10)</f>
        <v>3779999</v>
      </c>
      <c r="I10" s="12">
        <v>80400</v>
      </c>
      <c r="J10" s="27"/>
    </row>
    <row r="11" spans="1:10" s="5" customFormat="1" ht="15" customHeight="1">
      <c r="A11" s="41" t="s">
        <v>66</v>
      </c>
      <c r="C11" s="40" t="s">
        <v>306</v>
      </c>
      <c r="D11" s="42" t="s">
        <v>156</v>
      </c>
      <c r="E11" s="43">
        <v>38487</v>
      </c>
      <c r="F11" s="16">
        <v>4260758</v>
      </c>
      <c r="G11" s="16">
        <v>1891305</v>
      </c>
      <c r="H11" s="16">
        <f t="shared" si="0"/>
        <v>2369453</v>
      </c>
      <c r="I11" s="12">
        <v>20400</v>
      </c>
      <c r="J11" s="27"/>
    </row>
    <row r="12" spans="1:12" s="5" customFormat="1" ht="15.75" customHeight="1">
      <c r="A12" s="41" t="s">
        <v>67</v>
      </c>
      <c r="C12" s="40" t="s">
        <v>305</v>
      </c>
      <c r="D12" s="42" t="s">
        <v>157</v>
      </c>
      <c r="E12" s="43">
        <v>38579</v>
      </c>
      <c r="F12" s="16">
        <v>9269713</v>
      </c>
      <c r="G12" s="16">
        <v>6246413</v>
      </c>
      <c r="H12" s="16">
        <f t="shared" si="0"/>
        <v>3023300</v>
      </c>
      <c r="I12" s="12">
        <v>185400</v>
      </c>
      <c r="J12" s="27"/>
      <c r="K12" s="26"/>
      <c r="L12" s="4"/>
    </row>
    <row r="13" spans="1:10" s="5" customFormat="1" ht="15" customHeight="1">
      <c r="A13" s="41" t="s">
        <v>107</v>
      </c>
      <c r="C13" s="40" t="s">
        <v>307</v>
      </c>
      <c r="D13" s="42" t="s">
        <v>158</v>
      </c>
      <c r="E13" s="43">
        <v>38763</v>
      </c>
      <c r="F13" s="16">
        <v>4755916</v>
      </c>
      <c r="G13" s="16">
        <v>4375957</v>
      </c>
      <c r="H13" s="16">
        <f t="shared" si="0"/>
        <v>379959</v>
      </c>
      <c r="I13" s="12">
        <v>19200</v>
      </c>
      <c r="J13" s="27"/>
    </row>
    <row r="14" spans="1:12" s="5" customFormat="1" ht="15" customHeight="1">
      <c r="A14" s="41" t="s">
        <v>108</v>
      </c>
      <c r="B14" s="18" t="s">
        <v>240</v>
      </c>
      <c r="C14" s="40" t="s">
        <v>302</v>
      </c>
      <c r="D14" s="42" t="s">
        <v>159</v>
      </c>
      <c r="E14" s="43">
        <v>41958</v>
      </c>
      <c r="F14" s="16">
        <v>5015284</v>
      </c>
      <c r="G14" s="16">
        <v>1893700</v>
      </c>
      <c r="H14" s="16">
        <f t="shared" si="0"/>
        <v>3121584</v>
      </c>
      <c r="I14" s="12">
        <v>166600</v>
      </c>
      <c r="J14" s="27"/>
      <c r="K14" s="14"/>
      <c r="L14" s="14"/>
    </row>
    <row r="15" spans="1:10" s="5" customFormat="1" ht="15" customHeight="1">
      <c r="A15" s="41" t="s">
        <v>109</v>
      </c>
      <c r="C15" s="40" t="s">
        <v>308</v>
      </c>
      <c r="D15" s="42" t="s">
        <v>160</v>
      </c>
      <c r="E15" s="43">
        <v>42050</v>
      </c>
      <c r="F15" s="16">
        <v>10520299</v>
      </c>
      <c r="G15" s="16">
        <v>9032050</v>
      </c>
      <c r="H15" s="16">
        <f t="shared" si="0"/>
        <v>1488249</v>
      </c>
      <c r="I15" s="12">
        <v>981780</v>
      </c>
      <c r="J15" s="27"/>
    </row>
    <row r="16" spans="1:10" s="5" customFormat="1" ht="15.75" customHeight="1">
      <c r="A16" s="41" t="s">
        <v>68</v>
      </c>
      <c r="C16" s="40" t="s">
        <v>309</v>
      </c>
      <c r="D16" s="42" t="s">
        <v>161</v>
      </c>
      <c r="E16" s="43">
        <v>42231</v>
      </c>
      <c r="F16" s="16">
        <v>4023916</v>
      </c>
      <c r="G16" s="16">
        <v>3108250</v>
      </c>
      <c r="H16" s="16">
        <f t="shared" si="0"/>
        <v>915666</v>
      </c>
      <c r="I16" s="12">
        <v>79680</v>
      </c>
      <c r="J16" s="27"/>
    </row>
    <row r="17" spans="1:10" s="5" customFormat="1" ht="15" customHeight="1">
      <c r="A17" s="41" t="s">
        <v>69</v>
      </c>
      <c r="C17" s="40" t="s">
        <v>310</v>
      </c>
      <c r="D17" s="42" t="s">
        <v>162</v>
      </c>
      <c r="E17" s="43">
        <v>42323</v>
      </c>
      <c r="F17" s="16">
        <v>5584859</v>
      </c>
      <c r="G17" s="16">
        <v>3415317</v>
      </c>
      <c r="H17" s="16">
        <f t="shared" si="0"/>
        <v>2169542</v>
      </c>
      <c r="I17" s="12">
        <v>56000</v>
      </c>
      <c r="J17" s="27"/>
    </row>
    <row r="18" spans="1:10" s="5" customFormat="1" ht="15" customHeight="1">
      <c r="A18" s="41" t="s">
        <v>70</v>
      </c>
      <c r="C18" s="40" t="s">
        <v>311</v>
      </c>
      <c r="D18" s="42" t="s">
        <v>163</v>
      </c>
      <c r="E18" s="43">
        <v>42415</v>
      </c>
      <c r="F18" s="16">
        <v>5431754</v>
      </c>
      <c r="G18" s="16">
        <v>5316248</v>
      </c>
      <c r="H18" s="16">
        <f t="shared" si="0"/>
        <v>115506</v>
      </c>
      <c r="I18" s="12">
        <v>73600</v>
      </c>
      <c r="J18" s="27"/>
    </row>
    <row r="19" spans="1:10" s="5" customFormat="1" ht="15.75" customHeight="1">
      <c r="A19" s="41" t="s">
        <v>71</v>
      </c>
      <c r="C19" s="40" t="s">
        <v>300</v>
      </c>
      <c r="D19" s="42" t="s">
        <v>164</v>
      </c>
      <c r="E19" s="43">
        <v>42505</v>
      </c>
      <c r="F19" s="16">
        <v>18823551</v>
      </c>
      <c r="G19" s="16">
        <v>18695518</v>
      </c>
      <c r="H19" s="16">
        <f t="shared" si="0"/>
        <v>128033</v>
      </c>
      <c r="I19" s="12">
        <v>24800</v>
      </c>
      <c r="J19" s="27"/>
    </row>
    <row r="20" spans="1:10" s="5" customFormat="1" ht="15" customHeight="1">
      <c r="A20" s="41" t="s">
        <v>110</v>
      </c>
      <c r="C20" s="40" t="s">
        <v>287</v>
      </c>
      <c r="D20" s="42" t="s">
        <v>165</v>
      </c>
      <c r="E20" s="43">
        <v>42689</v>
      </c>
      <c r="F20" s="16">
        <v>18787448</v>
      </c>
      <c r="G20" s="16">
        <v>17454148</v>
      </c>
      <c r="H20" s="16">
        <f t="shared" si="0"/>
        <v>1333300</v>
      </c>
      <c r="I20" s="12">
        <v>73760</v>
      </c>
      <c r="J20" s="27"/>
    </row>
    <row r="21" spans="1:10" s="5" customFormat="1" ht="15" customHeight="1">
      <c r="A21" s="41" t="s">
        <v>72</v>
      </c>
      <c r="C21" s="40" t="s">
        <v>296</v>
      </c>
      <c r="D21" s="42" t="s">
        <v>166</v>
      </c>
      <c r="E21" s="43">
        <v>42870</v>
      </c>
      <c r="F21" s="16">
        <v>15559169</v>
      </c>
      <c r="G21" s="16">
        <v>7824997</v>
      </c>
      <c r="H21" s="16">
        <f t="shared" si="0"/>
        <v>7734172</v>
      </c>
      <c r="I21" s="12">
        <v>598880</v>
      </c>
      <c r="J21" s="27"/>
    </row>
    <row r="22" spans="1:10" s="5" customFormat="1" ht="15.75" customHeight="1">
      <c r="A22" s="41" t="s">
        <v>73</v>
      </c>
      <c r="C22" s="40" t="s">
        <v>257</v>
      </c>
      <c r="D22" s="42" t="s">
        <v>167</v>
      </c>
      <c r="E22" s="43">
        <v>42962</v>
      </c>
      <c r="F22" s="16">
        <v>10968358</v>
      </c>
      <c r="G22" s="16">
        <v>7303955</v>
      </c>
      <c r="H22" s="16">
        <f t="shared" si="0"/>
        <v>3664403</v>
      </c>
      <c r="I22" s="12">
        <v>779400</v>
      </c>
      <c r="J22" s="27"/>
    </row>
    <row r="23" spans="1:10" s="5" customFormat="1" ht="15" customHeight="1">
      <c r="A23" s="41" t="s">
        <v>111</v>
      </c>
      <c r="C23" s="40" t="s">
        <v>270</v>
      </c>
      <c r="D23" s="42" t="s">
        <v>168</v>
      </c>
      <c r="E23" s="43">
        <v>43235</v>
      </c>
      <c r="F23" s="16">
        <v>6717439</v>
      </c>
      <c r="G23" s="16">
        <v>3062039</v>
      </c>
      <c r="H23" s="16">
        <f t="shared" si="0"/>
        <v>3655400</v>
      </c>
      <c r="I23" s="12">
        <v>350400</v>
      </c>
      <c r="J23" s="27"/>
    </row>
    <row r="24" spans="1:10" s="5" customFormat="1" ht="15" customHeight="1">
      <c r="A24" s="41" t="s">
        <v>74</v>
      </c>
      <c r="C24" s="40" t="s">
        <v>312</v>
      </c>
      <c r="D24" s="42" t="s">
        <v>169</v>
      </c>
      <c r="E24" s="43">
        <v>43419</v>
      </c>
      <c r="F24" s="16">
        <v>7174470</v>
      </c>
      <c r="G24" s="16">
        <v>3140947</v>
      </c>
      <c r="H24" s="16">
        <f t="shared" si="0"/>
        <v>4033523</v>
      </c>
      <c r="I24" s="12">
        <v>1035800</v>
      </c>
      <c r="J24" s="27"/>
    </row>
    <row r="25" spans="1:10" s="5" customFormat="1" ht="15" customHeight="1">
      <c r="A25" s="41" t="s">
        <v>75</v>
      </c>
      <c r="C25" s="40" t="s">
        <v>257</v>
      </c>
      <c r="D25" s="42" t="s">
        <v>170</v>
      </c>
      <c r="E25" s="43">
        <v>43511</v>
      </c>
      <c r="F25" s="16">
        <v>13090498</v>
      </c>
      <c r="G25" s="16">
        <v>6878271</v>
      </c>
      <c r="H25" s="16">
        <f t="shared" si="0"/>
        <v>6212227</v>
      </c>
      <c r="I25" s="12">
        <v>358200</v>
      </c>
      <c r="J25" s="27"/>
    </row>
    <row r="26" spans="1:10" s="5" customFormat="1" ht="15" customHeight="1">
      <c r="A26" s="41" t="s">
        <v>76</v>
      </c>
      <c r="C26" s="40" t="s">
        <v>313</v>
      </c>
      <c r="D26" s="42" t="s">
        <v>171</v>
      </c>
      <c r="E26" s="43">
        <v>43692</v>
      </c>
      <c r="F26" s="16">
        <v>18940932</v>
      </c>
      <c r="G26" s="16">
        <v>17937571</v>
      </c>
      <c r="H26" s="16">
        <f t="shared" si="0"/>
        <v>1003361</v>
      </c>
      <c r="I26" s="12">
        <v>376280</v>
      </c>
      <c r="J26" s="27"/>
    </row>
    <row r="27" spans="1:10" s="5" customFormat="1" ht="14.25" customHeight="1">
      <c r="A27" s="41" t="s">
        <v>77</v>
      </c>
      <c r="C27" s="40" t="s">
        <v>294</v>
      </c>
      <c r="D27" s="42" t="s">
        <v>172</v>
      </c>
      <c r="E27" s="43">
        <v>43876</v>
      </c>
      <c r="F27" s="16">
        <v>9476268</v>
      </c>
      <c r="G27" s="16">
        <v>7324308</v>
      </c>
      <c r="H27" s="16">
        <f t="shared" si="0"/>
        <v>2151960</v>
      </c>
      <c r="I27" s="12">
        <v>225000</v>
      </c>
      <c r="J27" s="27"/>
    </row>
    <row r="28" spans="1:10" s="5" customFormat="1" ht="15" customHeight="1">
      <c r="A28" s="41" t="s">
        <v>78</v>
      </c>
      <c r="C28" s="40" t="s">
        <v>296</v>
      </c>
      <c r="D28" s="42" t="s">
        <v>173</v>
      </c>
      <c r="E28" s="43">
        <v>43966</v>
      </c>
      <c r="F28" s="16">
        <v>7582183</v>
      </c>
      <c r="G28" s="16">
        <v>2866438</v>
      </c>
      <c r="H28" s="16">
        <f t="shared" si="0"/>
        <v>4715745</v>
      </c>
      <c r="I28" s="12">
        <v>22400</v>
      </c>
      <c r="J28" s="27"/>
    </row>
    <row r="29" spans="1:10" s="5" customFormat="1" ht="15" customHeight="1">
      <c r="A29" s="41" t="s">
        <v>79</v>
      </c>
      <c r="C29" s="40" t="s">
        <v>296</v>
      </c>
      <c r="D29" s="42" t="s">
        <v>174</v>
      </c>
      <c r="E29" s="43">
        <v>44058</v>
      </c>
      <c r="F29" s="16">
        <v>17059306</v>
      </c>
      <c r="G29" s="16">
        <v>6626296</v>
      </c>
      <c r="H29" s="16">
        <f t="shared" si="0"/>
        <v>10433010</v>
      </c>
      <c r="I29" s="12">
        <v>685720</v>
      </c>
      <c r="J29" s="27"/>
    </row>
    <row r="30" spans="1:10" s="5" customFormat="1" ht="15" customHeight="1">
      <c r="A30" s="41" t="s">
        <v>80</v>
      </c>
      <c r="C30" s="40" t="s">
        <v>290</v>
      </c>
      <c r="D30" s="42" t="s">
        <v>175</v>
      </c>
      <c r="E30" s="43">
        <v>44242</v>
      </c>
      <c r="F30" s="16">
        <v>10075573</v>
      </c>
      <c r="G30" s="16">
        <v>9088093</v>
      </c>
      <c r="H30" s="16">
        <f t="shared" si="0"/>
        <v>987480</v>
      </c>
      <c r="I30" s="12">
        <v>68000</v>
      </c>
      <c r="J30" s="27"/>
    </row>
    <row r="31" spans="1:10" s="5" customFormat="1" ht="15" customHeight="1">
      <c r="A31" s="41" t="s">
        <v>112</v>
      </c>
      <c r="C31" s="40" t="s">
        <v>313</v>
      </c>
      <c r="D31" s="42" t="s">
        <v>176</v>
      </c>
      <c r="E31" s="43">
        <v>44331</v>
      </c>
      <c r="F31" s="16">
        <v>10066788</v>
      </c>
      <c r="G31" s="16">
        <v>4708045</v>
      </c>
      <c r="H31" s="16">
        <f t="shared" si="0"/>
        <v>5358743</v>
      </c>
      <c r="I31" s="12">
        <v>725840</v>
      </c>
      <c r="J31" s="27"/>
    </row>
    <row r="32" spans="1:10" s="5" customFormat="1" ht="15" customHeight="1">
      <c r="A32" s="41" t="s">
        <v>81</v>
      </c>
      <c r="C32" s="40" t="s">
        <v>313</v>
      </c>
      <c r="D32" s="42" t="s">
        <v>177</v>
      </c>
      <c r="E32" s="43">
        <v>44423</v>
      </c>
      <c r="F32" s="16">
        <v>9506382</v>
      </c>
      <c r="G32" s="16">
        <v>7284566</v>
      </c>
      <c r="H32" s="16">
        <f t="shared" si="0"/>
        <v>2221816</v>
      </c>
      <c r="I32" s="12">
        <v>581040</v>
      </c>
      <c r="J32" s="27"/>
    </row>
    <row r="33" spans="1:10" s="5" customFormat="1" ht="15" customHeight="1">
      <c r="A33" s="41" t="s">
        <v>82</v>
      </c>
      <c r="C33" s="40" t="s">
        <v>280</v>
      </c>
      <c r="D33" s="42" t="s">
        <v>178</v>
      </c>
      <c r="E33" s="43">
        <v>44515</v>
      </c>
      <c r="F33" s="16">
        <v>30632194</v>
      </c>
      <c r="G33" s="16">
        <v>17328988</v>
      </c>
      <c r="H33" s="16">
        <f t="shared" si="0"/>
        <v>13303206</v>
      </c>
      <c r="I33" s="12">
        <v>2252650</v>
      </c>
      <c r="J33" s="27"/>
    </row>
    <row r="34" spans="1:10" s="5" customFormat="1" ht="15" customHeight="1">
      <c r="A34" s="41" t="s">
        <v>83</v>
      </c>
      <c r="C34" s="40" t="s">
        <v>300</v>
      </c>
      <c r="D34" s="42" t="s">
        <v>179</v>
      </c>
      <c r="E34" s="43">
        <v>44788</v>
      </c>
      <c r="F34" s="16">
        <v>10127790</v>
      </c>
      <c r="G34" s="16">
        <v>8858191</v>
      </c>
      <c r="H34" s="16">
        <f t="shared" si="0"/>
        <v>1269599</v>
      </c>
      <c r="I34" s="12">
        <v>40400</v>
      </c>
      <c r="J34" s="27"/>
    </row>
    <row r="35" spans="1:10" s="5" customFormat="1" ht="15" customHeight="1">
      <c r="A35" s="41" t="s">
        <v>84</v>
      </c>
      <c r="C35" s="40" t="s">
        <v>303</v>
      </c>
      <c r="D35" s="42" t="s">
        <v>180</v>
      </c>
      <c r="E35" s="43">
        <v>44880</v>
      </c>
      <c r="F35" s="16">
        <v>7423626</v>
      </c>
      <c r="G35" s="16">
        <v>2965231</v>
      </c>
      <c r="H35" s="16">
        <f t="shared" si="0"/>
        <v>4458395</v>
      </c>
      <c r="I35" s="12">
        <v>202000</v>
      </c>
      <c r="J35" s="27"/>
    </row>
    <row r="36" spans="1:10" s="5" customFormat="1" ht="15" customHeight="1">
      <c r="A36" s="41" t="s">
        <v>113</v>
      </c>
      <c r="C36" s="40" t="s">
        <v>284</v>
      </c>
      <c r="D36" s="42" t="s">
        <v>181</v>
      </c>
      <c r="E36" s="43">
        <v>44972</v>
      </c>
      <c r="F36" s="16">
        <v>15782061</v>
      </c>
      <c r="G36" s="16">
        <v>10091261</v>
      </c>
      <c r="H36" s="16">
        <f t="shared" si="0"/>
        <v>5690800</v>
      </c>
      <c r="I36" s="12">
        <v>353400</v>
      </c>
      <c r="J36" s="27"/>
    </row>
    <row r="37" spans="1:10" s="5" customFormat="1" ht="15" customHeight="1">
      <c r="A37" s="41" t="s">
        <v>85</v>
      </c>
      <c r="C37" s="40" t="s">
        <v>264</v>
      </c>
      <c r="D37" s="42" t="s">
        <v>182</v>
      </c>
      <c r="E37" s="43">
        <v>45153</v>
      </c>
      <c r="F37" s="16">
        <v>22659044</v>
      </c>
      <c r="G37" s="16">
        <v>19287460</v>
      </c>
      <c r="H37" s="16">
        <f t="shared" si="0"/>
        <v>3371584</v>
      </c>
      <c r="I37" s="12">
        <v>89600</v>
      </c>
      <c r="J37" s="27"/>
    </row>
    <row r="38" spans="1:10" s="5" customFormat="1" ht="15" customHeight="1">
      <c r="A38" s="41" t="s">
        <v>86</v>
      </c>
      <c r="C38" s="40" t="s">
        <v>287</v>
      </c>
      <c r="D38" s="42" t="s">
        <v>183</v>
      </c>
      <c r="E38" s="43">
        <v>45611</v>
      </c>
      <c r="F38" s="16">
        <v>9604162</v>
      </c>
      <c r="G38" s="16">
        <v>3584762</v>
      </c>
      <c r="H38" s="16">
        <f t="shared" si="0"/>
        <v>6019400</v>
      </c>
      <c r="I38" s="12">
        <v>298520</v>
      </c>
      <c r="J38" s="27"/>
    </row>
    <row r="39" spans="1:10" s="5" customFormat="1" ht="15" customHeight="1">
      <c r="A39" s="41" t="s">
        <v>87</v>
      </c>
      <c r="C39" s="40" t="s">
        <v>303</v>
      </c>
      <c r="D39" s="42" t="s">
        <v>184</v>
      </c>
      <c r="E39" s="43">
        <v>45703</v>
      </c>
      <c r="F39" s="16">
        <v>9509170</v>
      </c>
      <c r="G39" s="16">
        <v>3971369</v>
      </c>
      <c r="H39" s="16">
        <f t="shared" si="0"/>
        <v>5537801</v>
      </c>
      <c r="I39" s="12">
        <v>197600</v>
      </c>
      <c r="J39" s="27"/>
    </row>
    <row r="40" spans="1:10" s="5" customFormat="1" ht="15" customHeight="1">
      <c r="A40" s="41" t="s">
        <v>88</v>
      </c>
      <c r="C40" s="40" t="s">
        <v>278</v>
      </c>
      <c r="D40" s="42" t="s">
        <v>185</v>
      </c>
      <c r="E40" s="43">
        <v>45884</v>
      </c>
      <c r="F40" s="16">
        <v>11187207</v>
      </c>
      <c r="G40" s="16">
        <v>8008045</v>
      </c>
      <c r="H40" s="16">
        <f t="shared" si="0"/>
        <v>3179162</v>
      </c>
      <c r="I40" s="12">
        <v>402560</v>
      </c>
      <c r="J40" s="27"/>
    </row>
    <row r="41" spans="1:10" s="5" customFormat="1" ht="15" customHeight="1">
      <c r="A41" s="41" t="s">
        <v>89</v>
      </c>
      <c r="C41" s="40" t="s">
        <v>275</v>
      </c>
      <c r="D41" s="42" t="s">
        <v>186</v>
      </c>
      <c r="E41" s="43">
        <v>46068</v>
      </c>
      <c r="F41" s="16">
        <v>12837916</v>
      </c>
      <c r="G41" s="16">
        <v>11447216</v>
      </c>
      <c r="H41" s="16">
        <f t="shared" si="0"/>
        <v>1390700</v>
      </c>
      <c r="I41" s="12">
        <v>53200</v>
      </c>
      <c r="J41" s="27"/>
    </row>
    <row r="42" spans="1:10" s="5" customFormat="1" ht="15" customHeight="1">
      <c r="A42" s="41" t="s">
        <v>90</v>
      </c>
      <c r="C42" s="44">
        <v>6.75</v>
      </c>
      <c r="D42" s="42" t="s">
        <v>187</v>
      </c>
      <c r="E42" s="43">
        <v>46249</v>
      </c>
      <c r="F42" s="16">
        <v>8810418</v>
      </c>
      <c r="G42" s="16">
        <v>6228400</v>
      </c>
      <c r="H42" s="16">
        <f t="shared" si="0"/>
        <v>2582018</v>
      </c>
      <c r="I42" s="12">
        <v>135400</v>
      </c>
      <c r="J42" s="27"/>
    </row>
    <row r="43" spans="1:10" s="5" customFormat="1" ht="14.25" customHeight="1">
      <c r="A43" s="41" t="s">
        <v>114</v>
      </c>
      <c r="C43" s="40" t="s">
        <v>268</v>
      </c>
      <c r="D43" s="42" t="s">
        <v>188</v>
      </c>
      <c r="E43" s="43">
        <v>46341</v>
      </c>
      <c r="F43" s="16">
        <v>10860177</v>
      </c>
      <c r="G43" s="16">
        <v>5238827</v>
      </c>
      <c r="H43" s="16">
        <f t="shared" si="0"/>
        <v>5621350</v>
      </c>
      <c r="I43" s="12">
        <v>401000</v>
      </c>
      <c r="J43" s="27"/>
    </row>
    <row r="44" spans="1:9" s="5" customFormat="1" ht="15" customHeight="1">
      <c r="A44" s="41" t="s">
        <v>91</v>
      </c>
      <c r="C44" s="45" t="s">
        <v>298</v>
      </c>
      <c r="D44" s="42" t="s">
        <v>189</v>
      </c>
      <c r="E44" s="43">
        <v>46433</v>
      </c>
      <c r="F44" s="16">
        <v>9521971</v>
      </c>
      <c r="G44" s="16">
        <v>6347916</v>
      </c>
      <c r="H44" s="16">
        <f t="shared" si="0"/>
        <v>3174055</v>
      </c>
      <c r="I44" s="12">
        <v>211200</v>
      </c>
    </row>
    <row r="45" spans="1:9" s="5" customFormat="1" ht="15" customHeight="1">
      <c r="A45" s="41" t="s">
        <v>92</v>
      </c>
      <c r="C45" s="45" t="s">
        <v>253</v>
      </c>
      <c r="D45" s="42" t="s">
        <v>190</v>
      </c>
      <c r="E45" s="43">
        <v>46614</v>
      </c>
      <c r="F45" s="16">
        <v>9196756</v>
      </c>
      <c r="G45" s="16">
        <v>7049956</v>
      </c>
      <c r="H45" s="16">
        <f t="shared" si="0"/>
        <v>2146800</v>
      </c>
      <c r="I45" s="12">
        <v>161000</v>
      </c>
    </row>
    <row r="46" spans="1:9" s="5" customFormat="1" ht="14.25" customHeight="1">
      <c r="A46" s="41" t="s">
        <v>93</v>
      </c>
      <c r="C46" s="45" t="s">
        <v>295</v>
      </c>
      <c r="D46" s="42" t="s">
        <v>191</v>
      </c>
      <c r="E46" s="43">
        <v>46706</v>
      </c>
      <c r="F46" s="16">
        <v>22021339</v>
      </c>
      <c r="G46" s="16">
        <v>12016039</v>
      </c>
      <c r="H46" s="16">
        <f t="shared" si="0"/>
        <v>10005300</v>
      </c>
      <c r="I46" s="12">
        <v>535000</v>
      </c>
    </row>
    <row r="47" spans="1:9" s="5" customFormat="1" ht="15" customHeight="1">
      <c r="A47" s="25" t="s">
        <v>94</v>
      </c>
      <c r="C47" s="45" t="s">
        <v>260</v>
      </c>
      <c r="D47" s="46" t="s">
        <v>192</v>
      </c>
      <c r="E47" s="43">
        <v>46980</v>
      </c>
      <c r="F47" s="16">
        <v>11776201</v>
      </c>
      <c r="G47" s="16">
        <v>10946401</v>
      </c>
      <c r="H47" s="16">
        <f t="shared" si="0"/>
        <v>829800</v>
      </c>
      <c r="I47" s="12">
        <v>10000</v>
      </c>
    </row>
    <row r="48" spans="1:9" s="5" customFormat="1" ht="15" customHeight="1">
      <c r="A48" s="25" t="s">
        <v>95</v>
      </c>
      <c r="C48" s="45" t="s">
        <v>297</v>
      </c>
      <c r="D48" s="46" t="s">
        <v>193</v>
      </c>
      <c r="E48" s="43">
        <v>47072</v>
      </c>
      <c r="F48" s="16">
        <v>10947052</v>
      </c>
      <c r="G48" s="16">
        <v>10088252</v>
      </c>
      <c r="H48" s="16">
        <f>SUM(F48-G48)</f>
        <v>858800</v>
      </c>
      <c r="I48" s="12">
        <v>39400</v>
      </c>
    </row>
    <row r="49" spans="1:10" s="5" customFormat="1" ht="15" customHeight="1">
      <c r="A49" s="25" t="s">
        <v>96</v>
      </c>
      <c r="C49" s="45" t="s">
        <v>297</v>
      </c>
      <c r="D49" s="46" t="s">
        <v>359</v>
      </c>
      <c r="E49" s="43">
        <v>47164</v>
      </c>
      <c r="F49" s="16">
        <v>11350341</v>
      </c>
      <c r="G49" s="16">
        <v>10821645</v>
      </c>
      <c r="H49" s="16">
        <f>SUM(F49-G49)</f>
        <v>528696</v>
      </c>
      <c r="I49" s="12">
        <v>16000</v>
      </c>
      <c r="J49" s="76"/>
    </row>
    <row r="50" spans="1:9" s="5" customFormat="1" ht="15" customHeight="1">
      <c r="A50" s="25" t="s">
        <v>97</v>
      </c>
      <c r="C50" s="45" t="s">
        <v>295</v>
      </c>
      <c r="D50" s="42" t="s">
        <v>22</v>
      </c>
      <c r="E50" s="43">
        <v>47345</v>
      </c>
      <c r="F50" s="16">
        <v>11178580</v>
      </c>
      <c r="G50" s="16">
        <v>10425180</v>
      </c>
      <c r="H50" s="16">
        <f>SUM(F50-G50)</f>
        <v>753400</v>
      </c>
      <c r="I50" s="12">
        <v>20400</v>
      </c>
    </row>
    <row r="51" spans="1:9" s="5" customFormat="1" ht="15" customHeight="1">
      <c r="A51" s="25" t="s">
        <v>98</v>
      </c>
      <c r="C51" s="40" t="s">
        <v>264</v>
      </c>
      <c r="D51" s="42" t="s">
        <v>140</v>
      </c>
      <c r="E51" s="43">
        <v>47618</v>
      </c>
      <c r="F51" s="16">
        <v>17043162</v>
      </c>
      <c r="G51" s="16">
        <v>16174330</v>
      </c>
      <c r="H51" s="16">
        <f>SUM(F51-G51)</f>
        <v>868832</v>
      </c>
      <c r="I51" s="12">
        <v>29800</v>
      </c>
    </row>
    <row r="52" spans="1:9" s="5" customFormat="1" ht="15" customHeight="1">
      <c r="A52" s="41" t="s">
        <v>28</v>
      </c>
      <c r="C52" s="45" t="s">
        <v>293</v>
      </c>
      <c r="D52" s="42" t="s">
        <v>133</v>
      </c>
      <c r="E52" s="43">
        <v>47894</v>
      </c>
      <c r="F52" s="16">
        <v>16427648</v>
      </c>
      <c r="G52" s="16">
        <v>16318848</v>
      </c>
      <c r="H52" s="16">
        <f>SUM(F52-G52)</f>
        <v>108800</v>
      </c>
      <c r="I52" s="12">
        <v>0</v>
      </c>
    </row>
    <row r="53" spans="4:9" s="5" customFormat="1" ht="14.25" customHeight="1">
      <c r="D53" s="47"/>
      <c r="E53" s="48"/>
      <c r="F53" s="47"/>
      <c r="G53" s="47"/>
      <c r="H53" s="47"/>
      <c r="I53" s="12"/>
    </row>
    <row r="54" spans="1:9" s="5" customFormat="1" ht="15" customHeight="1">
      <c r="A54" s="26" t="s">
        <v>238</v>
      </c>
      <c r="B54" s="40"/>
      <c r="C54" s="45"/>
      <c r="D54" s="42" t="s">
        <v>240</v>
      </c>
      <c r="E54" s="49"/>
      <c r="F54" s="16">
        <f>SUM(F10:F53)</f>
        <v>499889485</v>
      </c>
      <c r="G54" s="16">
        <f>SUM(G10:G53)</f>
        <v>357194556</v>
      </c>
      <c r="H54" s="16">
        <f>SUM(H10:H53)</f>
        <v>142694929</v>
      </c>
      <c r="I54" s="12">
        <f>SUM(I10:I53)</f>
        <v>13017710</v>
      </c>
    </row>
    <row r="55" spans="1:9" s="5" customFormat="1" ht="12.75" customHeight="1">
      <c r="A55" s="26"/>
      <c r="B55" s="40"/>
      <c r="C55" s="45"/>
      <c r="D55" s="50"/>
      <c r="E55" s="51"/>
      <c r="F55" s="52"/>
      <c r="G55" s="52"/>
      <c r="H55" s="52"/>
      <c r="I55" s="12"/>
    </row>
    <row r="56" spans="1:10" s="5" customFormat="1" ht="14.25" customHeight="1">
      <c r="A56" s="15" t="s">
        <v>314</v>
      </c>
      <c r="D56" s="9"/>
      <c r="E56" s="53"/>
      <c r="F56" s="16"/>
      <c r="G56" s="16"/>
      <c r="H56" s="16"/>
      <c r="I56" s="12"/>
      <c r="J56" s="27"/>
    </row>
    <row r="57" spans="1:10" s="5" customFormat="1" ht="15" customHeight="1">
      <c r="A57" s="15" t="s">
        <v>246</v>
      </c>
      <c r="B57" s="4" t="s">
        <v>248</v>
      </c>
      <c r="C57" s="40" t="s">
        <v>249</v>
      </c>
      <c r="D57" s="9"/>
      <c r="E57" s="53"/>
      <c r="F57" s="16"/>
      <c r="G57" s="16"/>
      <c r="H57" s="16"/>
      <c r="I57" s="12"/>
      <c r="J57" s="27"/>
    </row>
    <row r="58" spans="1:9" s="5" customFormat="1" ht="15" customHeight="1">
      <c r="A58" s="41" t="s">
        <v>99</v>
      </c>
      <c r="B58" s="40" t="s">
        <v>254</v>
      </c>
      <c r="C58" s="45" t="s">
        <v>315</v>
      </c>
      <c r="D58" s="42" t="s">
        <v>227</v>
      </c>
      <c r="E58" s="43">
        <v>37452</v>
      </c>
      <c r="F58" s="16">
        <v>18771869.114</v>
      </c>
      <c r="G58" s="16">
        <v>18771869.114</v>
      </c>
      <c r="H58" s="16">
        <f aca="true" t="shared" si="1" ref="H58:H63">SUM(F58-G58)</f>
        <v>0</v>
      </c>
      <c r="I58" s="12">
        <v>0</v>
      </c>
    </row>
    <row r="59" spans="1:9" s="5" customFormat="1" ht="15" customHeight="1">
      <c r="A59" s="41" t="s">
        <v>100</v>
      </c>
      <c r="B59" s="40" t="s">
        <v>256</v>
      </c>
      <c r="C59" s="45" t="s">
        <v>316</v>
      </c>
      <c r="D59" s="42" t="s">
        <v>228</v>
      </c>
      <c r="E59" s="43">
        <v>39097</v>
      </c>
      <c r="F59" s="16">
        <v>17780191.418</v>
      </c>
      <c r="G59" s="16">
        <v>17780191.418</v>
      </c>
      <c r="H59" s="16">
        <f t="shared" si="1"/>
        <v>0</v>
      </c>
      <c r="I59" s="12">
        <v>0</v>
      </c>
    </row>
    <row r="60" spans="1:9" s="5" customFormat="1" ht="15" customHeight="1">
      <c r="A60" s="41" t="s">
        <v>101</v>
      </c>
      <c r="B60" s="40" t="s">
        <v>256</v>
      </c>
      <c r="C60" s="45" t="s">
        <v>315</v>
      </c>
      <c r="D60" s="42" t="s">
        <v>229</v>
      </c>
      <c r="E60" s="49">
        <v>39462</v>
      </c>
      <c r="F60" s="16">
        <v>18602820.653</v>
      </c>
      <c r="G60" s="16">
        <v>18492165.653</v>
      </c>
      <c r="H60" s="16">
        <f t="shared" si="1"/>
        <v>110655</v>
      </c>
      <c r="I60" s="12">
        <v>0</v>
      </c>
    </row>
    <row r="61" spans="1:9" s="5" customFormat="1" ht="15" customHeight="1">
      <c r="A61" s="41" t="s">
        <v>102</v>
      </c>
      <c r="B61" s="40" t="s">
        <v>256</v>
      </c>
      <c r="C61" s="45" t="s">
        <v>143</v>
      </c>
      <c r="D61" s="42" t="s">
        <v>144</v>
      </c>
      <c r="E61" s="49">
        <v>39828</v>
      </c>
      <c r="F61" s="16">
        <v>17334407.85</v>
      </c>
      <c r="G61" s="16">
        <v>17334407.85</v>
      </c>
      <c r="H61" s="16">
        <f t="shared" si="1"/>
        <v>0</v>
      </c>
      <c r="I61" s="12">
        <v>0</v>
      </c>
    </row>
    <row r="62" spans="1:9" s="5" customFormat="1" ht="15" customHeight="1">
      <c r="A62" s="41" t="s">
        <v>103</v>
      </c>
      <c r="B62" s="40" t="s">
        <v>256</v>
      </c>
      <c r="C62" s="45" t="s">
        <v>299</v>
      </c>
      <c r="D62" s="42" t="s">
        <v>243</v>
      </c>
      <c r="E62" s="49">
        <v>40193</v>
      </c>
      <c r="F62" s="16">
        <v>12028976.026</v>
      </c>
      <c r="G62" s="16">
        <v>12028976.026</v>
      </c>
      <c r="H62" s="16">
        <f t="shared" si="1"/>
        <v>0</v>
      </c>
      <c r="I62" s="12">
        <v>0</v>
      </c>
    </row>
    <row r="63" spans="1:9" s="5" customFormat="1" ht="15" customHeight="1">
      <c r="A63" s="41" t="s">
        <v>320</v>
      </c>
      <c r="B63" s="40" t="s">
        <v>256</v>
      </c>
      <c r="C63" s="45" t="s">
        <v>321</v>
      </c>
      <c r="D63" s="42" t="s">
        <v>337</v>
      </c>
      <c r="E63" s="49">
        <v>40558</v>
      </c>
      <c r="F63" s="16">
        <v>11299494.107</v>
      </c>
      <c r="G63" s="16">
        <v>11299494.107</v>
      </c>
      <c r="H63" s="16">
        <f t="shared" si="1"/>
        <v>0</v>
      </c>
      <c r="I63" s="12">
        <v>0</v>
      </c>
    </row>
    <row r="64" spans="1:9" s="5" customFormat="1" ht="15" customHeight="1">
      <c r="A64" s="41" t="s">
        <v>4</v>
      </c>
      <c r="B64" s="40" t="s">
        <v>256</v>
      </c>
      <c r="C64" s="45" t="s">
        <v>316</v>
      </c>
      <c r="D64" s="42" t="s">
        <v>6</v>
      </c>
      <c r="E64" s="49">
        <v>40923</v>
      </c>
      <c r="F64" s="16">
        <v>6044992.039</v>
      </c>
      <c r="G64" s="16">
        <v>6044992.039</v>
      </c>
      <c r="H64" s="16">
        <f>SUM(F64-G64)</f>
        <v>0</v>
      </c>
      <c r="I64" s="12">
        <v>0</v>
      </c>
    </row>
    <row r="65" spans="1:9" s="5" customFormat="1" ht="15" customHeight="1">
      <c r="A65" s="41"/>
      <c r="B65" s="40"/>
      <c r="C65" s="45"/>
      <c r="D65" s="42"/>
      <c r="E65" s="49"/>
      <c r="F65" s="16"/>
      <c r="G65" s="16"/>
      <c r="H65" s="16"/>
      <c r="I65" s="12"/>
    </row>
    <row r="66" spans="1:9" s="5" customFormat="1" ht="15" customHeight="1">
      <c r="A66" s="26" t="s">
        <v>239</v>
      </c>
      <c r="B66" s="40"/>
      <c r="C66" s="45"/>
      <c r="D66" s="42" t="s">
        <v>240</v>
      </c>
      <c r="E66" s="49"/>
      <c r="F66" s="16">
        <f>SUM(F58:F65)</f>
        <v>101862751.20699999</v>
      </c>
      <c r="G66" s="16">
        <f>SUM(G58:G65)</f>
        <v>101752096.20699999</v>
      </c>
      <c r="H66" s="16">
        <f>SUM(H58:H65)</f>
        <v>110655</v>
      </c>
      <c r="I66" s="12">
        <v>0</v>
      </c>
    </row>
    <row r="67" spans="1:9" s="5" customFormat="1" ht="15" customHeight="1">
      <c r="A67" s="26"/>
      <c r="B67" s="40"/>
      <c r="C67" s="45"/>
      <c r="D67" s="42"/>
      <c r="E67" s="49"/>
      <c r="F67" s="16"/>
      <c r="G67" s="16"/>
      <c r="H67" s="16"/>
      <c r="I67" s="12"/>
    </row>
    <row r="68" spans="1:9" s="5" customFormat="1" ht="15" customHeight="1">
      <c r="A68" s="15" t="s">
        <v>317</v>
      </c>
      <c r="D68" s="9"/>
      <c r="E68" s="53"/>
      <c r="F68" s="16"/>
      <c r="G68" s="16"/>
      <c r="H68" s="16"/>
      <c r="I68" s="12"/>
    </row>
    <row r="69" spans="1:9" s="5" customFormat="1" ht="15" customHeight="1">
      <c r="A69" s="15" t="s">
        <v>246</v>
      </c>
      <c r="B69" s="4"/>
      <c r="C69" s="40" t="s">
        <v>249</v>
      </c>
      <c r="D69" s="9"/>
      <c r="E69" s="53"/>
      <c r="F69" s="16"/>
      <c r="G69" s="16"/>
      <c r="H69" s="16"/>
      <c r="I69" s="12"/>
    </row>
    <row r="70" spans="1:9" s="5" customFormat="1" ht="15" customHeight="1">
      <c r="A70" s="41" t="s">
        <v>104</v>
      </c>
      <c r="B70" s="40"/>
      <c r="C70" s="45" t="s">
        <v>315</v>
      </c>
      <c r="D70" s="42" t="s">
        <v>230</v>
      </c>
      <c r="E70" s="43">
        <v>46858</v>
      </c>
      <c r="F70" s="16">
        <v>18550442.564</v>
      </c>
      <c r="G70" s="16">
        <v>18544916.164</v>
      </c>
      <c r="H70" s="16">
        <f>SUM(F70-G70)</f>
        <v>5526.39999999851</v>
      </c>
      <c r="I70" s="12">
        <v>0</v>
      </c>
    </row>
    <row r="71" spans="1:9" s="5" customFormat="1" ht="15" customHeight="1">
      <c r="A71" s="41" t="s">
        <v>105</v>
      </c>
      <c r="B71" s="40"/>
      <c r="C71" s="45" t="s">
        <v>143</v>
      </c>
      <c r="D71" s="42" t="s">
        <v>242</v>
      </c>
      <c r="E71" s="43">
        <v>47223</v>
      </c>
      <c r="F71" s="16">
        <v>21201713.286</v>
      </c>
      <c r="G71" s="16">
        <v>21065783.286</v>
      </c>
      <c r="H71" s="16">
        <f>SUM(F71-G71)</f>
        <v>135930</v>
      </c>
      <c r="I71" s="12">
        <v>0</v>
      </c>
    </row>
    <row r="72" spans="1:9" s="5" customFormat="1" ht="15" customHeight="1">
      <c r="A72" s="41" t="s">
        <v>331</v>
      </c>
      <c r="B72" s="40"/>
      <c r="C72" s="66" t="s">
        <v>316</v>
      </c>
      <c r="D72" s="42" t="s">
        <v>332</v>
      </c>
      <c r="E72" s="43">
        <v>48319</v>
      </c>
      <c r="F72" s="16">
        <v>5048022.358</v>
      </c>
      <c r="G72" s="16">
        <v>5048022.358</v>
      </c>
      <c r="H72" s="16">
        <f>SUM(F72-G72)</f>
        <v>0</v>
      </c>
      <c r="I72" s="12">
        <v>0</v>
      </c>
    </row>
    <row r="73" spans="1:9" s="5" customFormat="1" ht="15" customHeight="1">
      <c r="A73" s="41"/>
      <c r="B73" s="40"/>
      <c r="C73" s="45"/>
      <c r="D73" s="42"/>
      <c r="E73" s="54"/>
      <c r="F73" s="16"/>
      <c r="G73" s="16"/>
      <c r="H73" s="16"/>
      <c r="I73" s="12"/>
    </row>
    <row r="74" spans="1:9" s="5" customFormat="1" ht="15" customHeight="1">
      <c r="A74" s="26" t="s">
        <v>231</v>
      </c>
      <c r="B74" s="40"/>
      <c r="C74" s="45"/>
      <c r="D74" s="42" t="s">
        <v>240</v>
      </c>
      <c r="E74" s="55"/>
      <c r="F74" s="16">
        <f>SUM(F68:F72)</f>
        <v>44800178.208</v>
      </c>
      <c r="G74" s="16">
        <f>SUM(G68:G72)</f>
        <v>44658721.808000006</v>
      </c>
      <c r="H74" s="56">
        <f>SUM(H67:H72)</f>
        <v>141456.3999999985</v>
      </c>
      <c r="I74" s="12">
        <f>SUM(I70:I72)</f>
        <v>0</v>
      </c>
    </row>
    <row r="75" spans="1:9" s="5" customFormat="1" ht="15" customHeight="1">
      <c r="A75" s="26"/>
      <c r="B75" s="40"/>
      <c r="C75" s="45"/>
      <c r="D75" s="57"/>
      <c r="E75" s="58"/>
      <c r="F75" s="20"/>
      <c r="G75" s="20"/>
      <c r="H75" s="20"/>
      <c r="I75" s="20"/>
    </row>
    <row r="76" spans="1:9" s="5" customFormat="1" ht="15" customHeight="1">
      <c r="A76" s="26"/>
      <c r="B76" s="40"/>
      <c r="C76" s="45"/>
      <c r="D76" s="57"/>
      <c r="E76" s="58"/>
      <c r="F76" s="20"/>
      <c r="G76" s="20"/>
      <c r="H76" s="20"/>
      <c r="I76" s="20"/>
    </row>
    <row r="77" spans="1:9" s="5" customFormat="1" ht="15" customHeight="1">
      <c r="A77" s="26"/>
      <c r="B77" s="40"/>
      <c r="C77" s="45"/>
      <c r="D77" s="57"/>
      <c r="E77" s="58"/>
      <c r="F77" s="20"/>
      <c r="G77" s="20"/>
      <c r="H77" s="20"/>
      <c r="I77" s="20"/>
    </row>
    <row r="78" spans="1:9" s="5" customFormat="1" ht="15" customHeight="1">
      <c r="A78" s="26"/>
      <c r="B78" s="40"/>
      <c r="C78" s="45"/>
      <c r="D78" s="57"/>
      <c r="E78" s="58"/>
      <c r="F78" s="20"/>
      <c r="G78" s="20"/>
      <c r="H78" s="20"/>
      <c r="I78" s="20"/>
    </row>
    <row r="79" spans="1:9" s="5" customFormat="1" ht="15" customHeight="1">
      <c r="A79" s="26"/>
      <c r="B79" s="40"/>
      <c r="C79" s="45"/>
      <c r="D79" s="57"/>
      <c r="E79" s="58"/>
      <c r="F79" s="20"/>
      <c r="G79" s="20"/>
      <c r="H79" s="20"/>
      <c r="I79" s="20"/>
    </row>
    <row r="80" spans="1:9" s="5" customFormat="1" ht="15" customHeight="1">
      <c r="A80" s="26"/>
      <c r="B80" s="40"/>
      <c r="C80" s="45"/>
      <c r="D80" s="57"/>
      <c r="E80" s="58"/>
      <c r="F80" s="20"/>
      <c r="G80" s="20"/>
      <c r="H80" s="20"/>
      <c r="I80" s="20"/>
    </row>
    <row r="81" spans="1:9" s="5" customFormat="1" ht="15" customHeight="1">
      <c r="A81" s="26"/>
      <c r="B81" s="40"/>
      <c r="C81" s="45"/>
      <c r="D81" s="57"/>
      <c r="E81" s="58"/>
      <c r="F81" s="20"/>
      <c r="G81" s="20"/>
      <c r="H81" s="20"/>
      <c r="I81" s="20"/>
    </row>
    <row r="82" spans="1:9" s="5" customFormat="1" ht="15" customHeight="1">
      <c r="A82" s="26"/>
      <c r="B82" s="40"/>
      <c r="C82" s="45"/>
      <c r="D82" s="57"/>
      <c r="E82" s="58"/>
      <c r="F82" s="20"/>
      <c r="G82" s="20"/>
      <c r="H82" s="20"/>
      <c r="I82" s="20"/>
    </row>
    <row r="83" spans="1:9" s="5" customFormat="1" ht="15" customHeight="1">
      <c r="A83" s="26"/>
      <c r="B83" s="40"/>
      <c r="C83" s="45"/>
      <c r="D83" s="57"/>
      <c r="E83" s="58"/>
      <c r="F83" s="20"/>
      <c r="G83" s="20"/>
      <c r="H83" s="20"/>
      <c r="I83" s="20"/>
    </row>
    <row r="84" spans="1:9" s="5" customFormat="1" ht="15" customHeight="1">
      <c r="A84" s="26"/>
      <c r="B84" s="40"/>
      <c r="C84" s="45"/>
      <c r="D84" s="57"/>
      <c r="E84" s="58"/>
      <c r="F84" s="20"/>
      <c r="G84" s="20"/>
      <c r="H84" s="20"/>
      <c r="I84" s="20"/>
    </row>
    <row r="85" spans="1:9" s="5" customFormat="1" ht="15" customHeight="1">
      <c r="A85" s="26"/>
      <c r="B85" s="40"/>
      <c r="C85" s="45"/>
      <c r="D85" s="57"/>
      <c r="E85" s="58"/>
      <c r="F85" s="20"/>
      <c r="G85" s="20"/>
      <c r="H85" s="20"/>
      <c r="I85" s="20"/>
    </row>
    <row r="86" spans="1:9" s="5" customFormat="1" ht="15" customHeight="1">
      <c r="A86" s="26"/>
      <c r="B86" s="40"/>
      <c r="C86" s="45"/>
      <c r="D86" s="57"/>
      <c r="E86" s="58"/>
      <c r="F86" s="20"/>
      <c r="G86" s="20"/>
      <c r="H86" s="20"/>
      <c r="I86" s="20"/>
    </row>
    <row r="87" spans="1:9" s="5" customFormat="1" ht="15" customHeight="1">
      <c r="A87" s="26"/>
      <c r="B87" s="40"/>
      <c r="C87" s="45"/>
      <c r="D87" s="57"/>
      <c r="E87" s="58"/>
      <c r="F87" s="20"/>
      <c r="G87" s="20"/>
      <c r="H87" s="20"/>
      <c r="I87" s="20"/>
    </row>
    <row r="88" spans="1:9" s="13" customFormat="1" ht="15" customHeight="1" thickBot="1">
      <c r="A88" s="59"/>
      <c r="B88" s="60"/>
      <c r="C88" s="61"/>
      <c r="D88" s="62"/>
      <c r="E88" s="63"/>
      <c r="F88" s="64"/>
      <c r="G88" s="64"/>
      <c r="H88" s="64"/>
      <c r="I88" s="64"/>
    </row>
    <row r="89" spans="1:10" s="5" customFormat="1" ht="16.5" thickTop="1">
      <c r="A89" s="2"/>
      <c r="B89" s="3" t="s">
        <v>344</v>
      </c>
      <c r="C89" s="3"/>
      <c r="D89" s="3"/>
      <c r="E89" s="4"/>
      <c r="F89" s="4"/>
      <c r="G89" s="4"/>
      <c r="H89" s="4"/>
      <c r="I89" s="4"/>
      <c r="J89" s="2"/>
    </row>
    <row r="90" spans="1:10" s="5" customFormat="1" ht="10.5" customHeight="1" thickBot="1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1" spans="1:10" s="5" customFormat="1" ht="15" customHeight="1" thickTop="1">
      <c r="A91" s="6"/>
      <c r="B91" s="6"/>
      <c r="C91" s="6"/>
      <c r="D91" s="7"/>
      <c r="E91" s="7"/>
      <c r="F91" s="7"/>
      <c r="G91" s="6"/>
      <c r="H91" s="6"/>
      <c r="I91" s="8"/>
      <c r="J91" s="6"/>
    </row>
    <row r="92" spans="4:10" s="5" customFormat="1" ht="15" customHeight="1">
      <c r="D92" s="31" t="s">
        <v>145</v>
      </c>
      <c r="E92" s="9"/>
      <c r="F92" s="32" t="s">
        <v>334</v>
      </c>
      <c r="G92" s="4"/>
      <c r="H92" s="4"/>
      <c r="I92" s="22"/>
      <c r="J92" s="27"/>
    </row>
    <row r="93" spans="1:10" s="5" customFormat="1" ht="15" customHeight="1">
      <c r="A93" s="4" t="s">
        <v>245</v>
      </c>
      <c r="B93" s="4"/>
      <c r="C93" s="4"/>
      <c r="D93" s="31" t="s">
        <v>146</v>
      </c>
      <c r="E93" s="31" t="s">
        <v>147</v>
      </c>
      <c r="F93" s="9"/>
      <c r="I93" s="33" t="s">
        <v>148</v>
      </c>
      <c r="J93" s="28"/>
    </row>
    <row r="94" spans="4:10" s="5" customFormat="1" ht="15" customHeight="1">
      <c r="D94" s="31" t="s">
        <v>149</v>
      </c>
      <c r="E94" s="9"/>
      <c r="F94" s="34" t="s">
        <v>150</v>
      </c>
      <c r="G94" s="34" t="s">
        <v>151</v>
      </c>
      <c r="H94" s="34" t="s">
        <v>151</v>
      </c>
      <c r="I94" s="35" t="s">
        <v>342</v>
      </c>
      <c r="J94" s="1"/>
    </row>
    <row r="95" spans="1:10" s="5" customFormat="1" ht="15" customHeight="1">
      <c r="A95" s="10"/>
      <c r="B95" s="10"/>
      <c r="C95" s="10"/>
      <c r="D95" s="11"/>
      <c r="E95" s="11"/>
      <c r="F95" s="36" t="s">
        <v>241</v>
      </c>
      <c r="G95" s="37" t="s">
        <v>152</v>
      </c>
      <c r="H95" s="37" t="s">
        <v>153</v>
      </c>
      <c r="I95" s="38"/>
      <c r="J95" s="30"/>
    </row>
    <row r="96" spans="1:10" s="5" customFormat="1" ht="14.25" customHeight="1">
      <c r="A96" s="14"/>
      <c r="B96" s="14"/>
      <c r="C96" s="14"/>
      <c r="D96" s="9"/>
      <c r="E96" s="9"/>
      <c r="F96" s="39"/>
      <c r="G96" s="31"/>
      <c r="H96" s="31"/>
      <c r="I96" s="12"/>
      <c r="J96" s="29"/>
    </row>
    <row r="97" spans="1:10" s="5" customFormat="1" ht="14.25" customHeight="1">
      <c r="A97" s="15" t="s">
        <v>247</v>
      </c>
      <c r="D97" s="9"/>
      <c r="E97" s="9"/>
      <c r="F97" s="9"/>
      <c r="G97" s="9"/>
      <c r="H97" s="9"/>
      <c r="I97" s="12"/>
      <c r="J97" s="27"/>
    </row>
    <row r="98" spans="1:10" s="5" customFormat="1" ht="15" customHeight="1">
      <c r="A98" s="15" t="s">
        <v>246</v>
      </c>
      <c r="B98" s="4" t="s">
        <v>248</v>
      </c>
      <c r="C98" s="40" t="s">
        <v>249</v>
      </c>
      <c r="D98" s="9"/>
      <c r="E98" s="9"/>
      <c r="F98" s="9"/>
      <c r="G98" s="9"/>
      <c r="H98" s="9"/>
      <c r="I98" s="12"/>
      <c r="J98" s="27"/>
    </row>
    <row r="99" spans="1:9" s="5" customFormat="1" ht="14.25" customHeight="1">
      <c r="A99" s="25" t="s">
        <v>345</v>
      </c>
      <c r="B99" s="40" t="s">
        <v>285</v>
      </c>
      <c r="C99" s="66" t="s">
        <v>264</v>
      </c>
      <c r="D99" s="42" t="s">
        <v>346</v>
      </c>
      <c r="E99" s="43">
        <v>37437</v>
      </c>
      <c r="F99" s="16">
        <v>13058694</v>
      </c>
      <c r="G99" s="16">
        <v>13058694</v>
      </c>
      <c r="H99" s="16">
        <f>SUM(F99-G99)</f>
        <v>0</v>
      </c>
      <c r="I99" s="12">
        <v>0</v>
      </c>
    </row>
    <row r="100" spans="1:9" s="5" customFormat="1" ht="14.25" customHeight="1">
      <c r="A100" s="65" t="s">
        <v>32</v>
      </c>
      <c r="B100" s="40" t="s">
        <v>258</v>
      </c>
      <c r="C100" s="40" t="s">
        <v>253</v>
      </c>
      <c r="D100" s="42" t="s">
        <v>14</v>
      </c>
      <c r="E100" s="43">
        <v>37437</v>
      </c>
      <c r="F100" s="16">
        <v>14320609</v>
      </c>
      <c r="G100" s="16">
        <v>14309009</v>
      </c>
      <c r="H100" s="16">
        <f>SUM(F100-G100)</f>
        <v>11600</v>
      </c>
      <c r="I100" s="12">
        <v>0</v>
      </c>
    </row>
    <row r="101" spans="1:9" s="5" customFormat="1" ht="14.25" customHeight="1">
      <c r="A101" s="41" t="s">
        <v>115</v>
      </c>
      <c r="B101" s="40" t="s">
        <v>259</v>
      </c>
      <c r="C101" s="40">
        <v>6</v>
      </c>
      <c r="D101" s="42" t="s">
        <v>116</v>
      </c>
      <c r="E101" s="43">
        <v>37468</v>
      </c>
      <c r="F101" s="16">
        <v>12231057</v>
      </c>
      <c r="G101" s="16">
        <v>12231057</v>
      </c>
      <c r="H101" s="16">
        <f>SUM(F101-G101)</f>
        <v>0</v>
      </c>
      <c r="I101" s="12">
        <v>0</v>
      </c>
    </row>
    <row r="102" spans="1:9" s="5" customFormat="1" ht="14.25" customHeight="1">
      <c r="A102" s="41" t="s">
        <v>117</v>
      </c>
      <c r="B102" s="40" t="s">
        <v>271</v>
      </c>
      <c r="C102" s="66" t="s">
        <v>264</v>
      </c>
      <c r="D102" s="42" t="s">
        <v>355</v>
      </c>
      <c r="E102" s="43">
        <v>37468</v>
      </c>
      <c r="F102" s="16">
        <v>15057900</v>
      </c>
      <c r="G102" s="16">
        <v>15055500</v>
      </c>
      <c r="H102" s="16">
        <f>SUM(F102-G102)</f>
        <v>2400</v>
      </c>
      <c r="I102" s="12">
        <v>0</v>
      </c>
    </row>
    <row r="103" spans="1:9" s="5" customFormat="1" ht="14.25" customHeight="1">
      <c r="A103" s="41" t="s">
        <v>33</v>
      </c>
      <c r="B103" s="40" t="s">
        <v>269</v>
      </c>
      <c r="C103" s="40" t="s">
        <v>253</v>
      </c>
      <c r="D103" s="42" t="s">
        <v>194</v>
      </c>
      <c r="E103" s="43">
        <v>37483</v>
      </c>
      <c r="F103" s="16">
        <v>23859015</v>
      </c>
      <c r="G103" s="16">
        <v>19174158</v>
      </c>
      <c r="H103" s="16">
        <f aca="true" t="shared" si="2" ref="H103:H128">SUM(F103-G103)</f>
        <v>4684857</v>
      </c>
      <c r="I103" s="12">
        <v>74200</v>
      </c>
    </row>
    <row r="104" spans="1:9" s="5" customFormat="1" ht="14.25" customHeight="1">
      <c r="A104" s="41" t="s">
        <v>34</v>
      </c>
      <c r="B104" s="40" t="s">
        <v>262</v>
      </c>
      <c r="C104" s="66" t="s">
        <v>264</v>
      </c>
      <c r="D104" s="42" t="s">
        <v>118</v>
      </c>
      <c r="E104" s="43">
        <v>37499</v>
      </c>
      <c r="F104" s="16">
        <v>12731742</v>
      </c>
      <c r="G104" s="16">
        <v>12731742</v>
      </c>
      <c r="H104" s="16">
        <f>SUM(F104-G104)</f>
        <v>0</v>
      </c>
      <c r="I104" s="12">
        <v>0</v>
      </c>
    </row>
    <row r="105" spans="1:9" s="5" customFormat="1" ht="14.25" customHeight="1">
      <c r="A105" s="41" t="s">
        <v>119</v>
      </c>
      <c r="B105" s="40" t="s">
        <v>281</v>
      </c>
      <c r="C105" s="45" t="s">
        <v>295</v>
      </c>
      <c r="D105" s="42" t="s">
        <v>138</v>
      </c>
      <c r="E105" s="43">
        <v>37499</v>
      </c>
      <c r="F105" s="16">
        <v>15072214</v>
      </c>
      <c r="G105" s="16">
        <v>15072214</v>
      </c>
      <c r="H105" s="16">
        <f t="shared" si="2"/>
        <v>0</v>
      </c>
      <c r="I105" s="12">
        <v>0</v>
      </c>
    </row>
    <row r="106" spans="1:9" s="5" customFormat="1" ht="14.25" customHeight="1">
      <c r="A106" s="41" t="s">
        <v>120</v>
      </c>
      <c r="B106" s="40" t="s">
        <v>267</v>
      </c>
      <c r="C106" s="40" t="s">
        <v>255</v>
      </c>
      <c r="D106" s="42" t="s">
        <v>195</v>
      </c>
      <c r="E106" s="43">
        <v>37529</v>
      </c>
      <c r="F106" s="16">
        <v>12806814</v>
      </c>
      <c r="G106" s="16">
        <v>12731614</v>
      </c>
      <c r="H106" s="16">
        <f t="shared" si="2"/>
        <v>75200</v>
      </c>
      <c r="I106" s="12">
        <v>0</v>
      </c>
    </row>
    <row r="107" spans="1:9" s="5" customFormat="1" ht="14.25" customHeight="1">
      <c r="A107" s="41" t="s">
        <v>121</v>
      </c>
      <c r="B107" s="40" t="s">
        <v>291</v>
      </c>
      <c r="C107" s="40">
        <v>6</v>
      </c>
      <c r="D107" s="42" t="s">
        <v>122</v>
      </c>
      <c r="E107" s="43">
        <v>37529</v>
      </c>
      <c r="F107" s="16">
        <v>15144335</v>
      </c>
      <c r="G107" s="16">
        <v>15144335</v>
      </c>
      <c r="H107" s="16">
        <f>SUM(F107-G107)</f>
        <v>0</v>
      </c>
      <c r="I107" s="12">
        <v>0</v>
      </c>
    </row>
    <row r="108" spans="1:9" s="5" customFormat="1" ht="14.25" customHeight="1">
      <c r="A108" s="41" t="s">
        <v>123</v>
      </c>
      <c r="B108" s="40" t="s">
        <v>272</v>
      </c>
      <c r="C108" s="40" t="s">
        <v>251</v>
      </c>
      <c r="D108" s="42" t="s">
        <v>196</v>
      </c>
      <c r="E108" s="43">
        <v>37560</v>
      </c>
      <c r="F108" s="16">
        <v>26593892</v>
      </c>
      <c r="G108" s="16">
        <v>26498692</v>
      </c>
      <c r="H108" s="16">
        <f t="shared" si="2"/>
        <v>95200</v>
      </c>
      <c r="I108" s="12">
        <v>0</v>
      </c>
    </row>
    <row r="109" spans="1:9" s="5" customFormat="1" ht="14.25" customHeight="1">
      <c r="A109" s="41" t="s">
        <v>124</v>
      </c>
      <c r="B109" s="40" t="s">
        <v>274</v>
      </c>
      <c r="C109" s="40" t="s">
        <v>251</v>
      </c>
      <c r="D109" s="42" t="s">
        <v>197</v>
      </c>
      <c r="E109" s="43">
        <v>37590</v>
      </c>
      <c r="F109" s="16">
        <v>12120580</v>
      </c>
      <c r="G109" s="16">
        <v>11730780</v>
      </c>
      <c r="H109" s="16">
        <f t="shared" si="2"/>
        <v>389800</v>
      </c>
      <c r="I109" s="12">
        <v>4800</v>
      </c>
    </row>
    <row r="110" spans="1:9" s="5" customFormat="1" ht="14.25" customHeight="1">
      <c r="A110" s="41" t="s">
        <v>125</v>
      </c>
      <c r="B110" s="40" t="s">
        <v>261</v>
      </c>
      <c r="C110" s="40" t="s">
        <v>288</v>
      </c>
      <c r="D110" s="42" t="s">
        <v>126</v>
      </c>
      <c r="E110" s="43">
        <v>37590</v>
      </c>
      <c r="F110" s="16">
        <v>15058528</v>
      </c>
      <c r="G110" s="16">
        <v>14990688</v>
      </c>
      <c r="H110" s="16">
        <f>SUM(F110-G110)</f>
        <v>67840</v>
      </c>
      <c r="I110" s="12">
        <v>0</v>
      </c>
    </row>
    <row r="111" spans="1:9" s="5" customFormat="1" ht="14.25" customHeight="1">
      <c r="A111" s="41" t="s">
        <v>127</v>
      </c>
      <c r="B111" s="40" t="s">
        <v>277</v>
      </c>
      <c r="C111" s="40" t="s">
        <v>288</v>
      </c>
      <c r="D111" s="42" t="s">
        <v>198</v>
      </c>
      <c r="E111" s="43">
        <v>37621</v>
      </c>
      <c r="F111" s="16">
        <v>12052433</v>
      </c>
      <c r="G111" s="16">
        <v>11640593</v>
      </c>
      <c r="H111" s="16">
        <f>SUM(F111-G111)</f>
        <v>411840</v>
      </c>
      <c r="I111" s="12">
        <v>0</v>
      </c>
    </row>
    <row r="112" spans="1:9" s="5" customFormat="1" ht="14.25" customHeight="1">
      <c r="A112" s="41" t="s">
        <v>318</v>
      </c>
      <c r="B112" s="40" t="s">
        <v>263</v>
      </c>
      <c r="C112" s="66" t="s">
        <v>319</v>
      </c>
      <c r="D112" s="42" t="s">
        <v>338</v>
      </c>
      <c r="E112" s="43">
        <v>37621</v>
      </c>
      <c r="F112" s="16">
        <v>14822027</v>
      </c>
      <c r="G112" s="16">
        <v>14822027</v>
      </c>
      <c r="H112" s="16">
        <f>SUM(F112-G112)</f>
        <v>0</v>
      </c>
      <c r="I112" s="12">
        <v>0</v>
      </c>
    </row>
    <row r="113" spans="1:9" s="5" customFormat="1" ht="14.25" customHeight="1">
      <c r="A113" s="41" t="s">
        <v>128</v>
      </c>
      <c r="B113" s="40" t="s">
        <v>279</v>
      </c>
      <c r="C113" s="45" t="s">
        <v>260</v>
      </c>
      <c r="D113" s="42" t="s">
        <v>199</v>
      </c>
      <c r="E113" s="43">
        <v>37652</v>
      </c>
      <c r="F113" s="16">
        <v>13100640</v>
      </c>
      <c r="G113" s="16">
        <v>13091040</v>
      </c>
      <c r="H113" s="16">
        <f t="shared" si="2"/>
        <v>9600</v>
      </c>
      <c r="I113" s="12">
        <v>0</v>
      </c>
    </row>
    <row r="114" spans="1:9" s="5" customFormat="1" ht="14.25" customHeight="1">
      <c r="A114" s="41" t="s">
        <v>322</v>
      </c>
      <c r="B114" s="40" t="s">
        <v>262</v>
      </c>
      <c r="C114" s="45" t="s">
        <v>301</v>
      </c>
      <c r="D114" s="42" t="s">
        <v>339</v>
      </c>
      <c r="E114" s="43">
        <v>37652</v>
      </c>
      <c r="F114" s="16">
        <v>15452604</v>
      </c>
      <c r="G114" s="16">
        <v>15427004</v>
      </c>
      <c r="H114" s="16">
        <f>SUM(F114-G114)</f>
        <v>25600</v>
      </c>
      <c r="I114" s="12">
        <v>0</v>
      </c>
    </row>
    <row r="115" spans="1:9" s="5" customFormat="1" ht="14.25" customHeight="1">
      <c r="A115" s="41" t="s">
        <v>35</v>
      </c>
      <c r="B115" s="40" t="s">
        <v>256</v>
      </c>
      <c r="C115" s="40" t="s">
        <v>264</v>
      </c>
      <c r="D115" s="42" t="s">
        <v>200</v>
      </c>
      <c r="E115" s="43">
        <v>37667</v>
      </c>
      <c r="F115" s="16">
        <v>23562691</v>
      </c>
      <c r="G115" s="16">
        <v>21729639</v>
      </c>
      <c r="H115" s="16">
        <f t="shared" si="2"/>
        <v>1833052</v>
      </c>
      <c r="I115" s="12">
        <v>54200</v>
      </c>
    </row>
    <row r="116" spans="1:9" s="5" customFormat="1" ht="14.25" customHeight="1">
      <c r="A116" s="41" t="s">
        <v>129</v>
      </c>
      <c r="B116" s="40" t="s">
        <v>289</v>
      </c>
      <c r="C116" s="45" t="s">
        <v>260</v>
      </c>
      <c r="D116" s="42" t="s">
        <v>201</v>
      </c>
      <c r="E116" s="43">
        <v>37680</v>
      </c>
      <c r="F116" s="16">
        <v>13670354</v>
      </c>
      <c r="G116" s="16">
        <v>13626354</v>
      </c>
      <c r="H116" s="16">
        <f t="shared" si="2"/>
        <v>44000</v>
      </c>
      <c r="I116" s="12">
        <v>0</v>
      </c>
    </row>
    <row r="117" spans="1:9" s="5" customFormat="1" ht="14.25" customHeight="1">
      <c r="A117" s="41" t="s">
        <v>12</v>
      </c>
      <c r="B117" s="40" t="s">
        <v>267</v>
      </c>
      <c r="C117" s="45" t="s">
        <v>21</v>
      </c>
      <c r="D117" s="42" t="s">
        <v>13</v>
      </c>
      <c r="E117" s="43">
        <v>37680</v>
      </c>
      <c r="F117" s="16">
        <v>14685095</v>
      </c>
      <c r="G117" s="16">
        <v>14278695</v>
      </c>
      <c r="H117" s="16">
        <f t="shared" si="2"/>
        <v>406400</v>
      </c>
      <c r="I117" s="12">
        <v>0</v>
      </c>
    </row>
    <row r="118" spans="1:9" s="5" customFormat="1" ht="14.25" customHeight="1">
      <c r="A118" s="41" t="s">
        <v>36</v>
      </c>
      <c r="B118" s="40" t="s">
        <v>252</v>
      </c>
      <c r="C118" s="45" t="s">
        <v>260</v>
      </c>
      <c r="D118" s="42" t="s">
        <v>202</v>
      </c>
      <c r="E118" s="43">
        <v>37711</v>
      </c>
      <c r="F118" s="16">
        <v>14172892</v>
      </c>
      <c r="G118" s="16">
        <v>14144892</v>
      </c>
      <c r="H118" s="16">
        <f t="shared" si="2"/>
        <v>28000</v>
      </c>
      <c r="I118" s="12">
        <v>0</v>
      </c>
    </row>
    <row r="119" spans="1:9" s="5" customFormat="1" ht="14.25" customHeight="1">
      <c r="A119" s="41" t="s">
        <v>234</v>
      </c>
      <c r="B119" s="40" t="s">
        <v>272</v>
      </c>
      <c r="C119" s="45" t="s">
        <v>299</v>
      </c>
      <c r="D119" s="42" t="s">
        <v>25</v>
      </c>
      <c r="E119" s="43">
        <v>37711</v>
      </c>
      <c r="F119" s="16">
        <v>14674853</v>
      </c>
      <c r="G119" s="16">
        <v>14674853</v>
      </c>
      <c r="H119" s="16">
        <f>SUM(F119-G119)</f>
        <v>0</v>
      </c>
      <c r="I119" s="12">
        <v>0</v>
      </c>
    </row>
    <row r="120" spans="1:9" s="5" customFormat="1" ht="14.25" customHeight="1">
      <c r="A120" s="41" t="s">
        <v>37</v>
      </c>
      <c r="B120" s="40" t="s">
        <v>265</v>
      </c>
      <c r="C120" s="45" t="s">
        <v>251</v>
      </c>
      <c r="D120" s="42" t="s">
        <v>203</v>
      </c>
      <c r="E120" s="43">
        <v>37741</v>
      </c>
      <c r="F120" s="16">
        <v>12573248</v>
      </c>
      <c r="G120" s="16">
        <v>12540448</v>
      </c>
      <c r="H120" s="16">
        <f t="shared" si="2"/>
        <v>32800</v>
      </c>
      <c r="I120" s="12">
        <v>0</v>
      </c>
    </row>
    <row r="121" spans="1:9" s="5" customFormat="1" ht="14.25" customHeight="1">
      <c r="A121" s="41" t="s">
        <v>235</v>
      </c>
      <c r="B121" s="40" t="s">
        <v>274</v>
      </c>
      <c r="C121" s="45" t="s">
        <v>236</v>
      </c>
      <c r="D121" s="42" t="s">
        <v>26</v>
      </c>
      <c r="E121" s="43">
        <v>37741</v>
      </c>
      <c r="F121" s="16">
        <v>13338528</v>
      </c>
      <c r="G121" s="16">
        <v>13338528</v>
      </c>
      <c r="H121" s="16">
        <f>SUM(F121-G121)</f>
        <v>0</v>
      </c>
      <c r="I121" s="12">
        <v>0</v>
      </c>
    </row>
    <row r="122" spans="1:10" s="5" customFormat="1" ht="14.25" customHeight="1">
      <c r="A122" s="25" t="s">
        <v>38</v>
      </c>
      <c r="B122" s="45" t="s">
        <v>276</v>
      </c>
      <c r="C122" s="45" t="s">
        <v>260</v>
      </c>
      <c r="D122" s="46" t="s">
        <v>204</v>
      </c>
      <c r="E122" s="43">
        <v>37772</v>
      </c>
      <c r="F122" s="16">
        <v>13132243</v>
      </c>
      <c r="G122" s="16">
        <v>13084643</v>
      </c>
      <c r="H122" s="16">
        <f t="shared" si="2"/>
        <v>47600</v>
      </c>
      <c r="I122" s="12">
        <v>0</v>
      </c>
      <c r="J122" s="5" t="s">
        <v>240</v>
      </c>
    </row>
    <row r="123" spans="1:9" s="5" customFormat="1" ht="14.25" customHeight="1">
      <c r="A123" s="41" t="s">
        <v>233</v>
      </c>
      <c r="B123" s="40" t="s">
        <v>277</v>
      </c>
      <c r="C123" s="45" t="s">
        <v>299</v>
      </c>
      <c r="D123" s="42" t="s">
        <v>358</v>
      </c>
      <c r="E123" s="43">
        <v>37772</v>
      </c>
      <c r="F123" s="16">
        <v>13331937</v>
      </c>
      <c r="G123" s="16">
        <v>13331937</v>
      </c>
      <c r="H123" s="16">
        <f t="shared" si="2"/>
        <v>0</v>
      </c>
      <c r="I123" s="12">
        <v>0</v>
      </c>
    </row>
    <row r="124" spans="1:10" s="5" customFormat="1" ht="14.25" customHeight="1">
      <c r="A124" s="25" t="s">
        <v>39</v>
      </c>
      <c r="B124" s="45" t="s">
        <v>285</v>
      </c>
      <c r="C124" s="45" t="s">
        <v>293</v>
      </c>
      <c r="D124" s="46" t="s">
        <v>205</v>
      </c>
      <c r="E124" s="43">
        <v>37802</v>
      </c>
      <c r="F124" s="16">
        <v>13126779</v>
      </c>
      <c r="G124" s="16">
        <v>13091579</v>
      </c>
      <c r="H124" s="16">
        <f t="shared" si="2"/>
        <v>35200</v>
      </c>
      <c r="I124" s="12">
        <v>0</v>
      </c>
      <c r="J124" s="5" t="s">
        <v>240</v>
      </c>
    </row>
    <row r="125" spans="1:9" s="5" customFormat="1" ht="14.25" customHeight="1">
      <c r="A125" s="25" t="s">
        <v>11</v>
      </c>
      <c r="B125" s="45" t="s">
        <v>282</v>
      </c>
      <c r="C125" s="45" t="s">
        <v>143</v>
      </c>
      <c r="D125" s="46" t="s">
        <v>10</v>
      </c>
      <c r="E125" s="43">
        <v>37802</v>
      </c>
      <c r="F125" s="16">
        <v>14671070</v>
      </c>
      <c r="G125" s="16">
        <v>14671070</v>
      </c>
      <c r="H125" s="16">
        <f t="shared" si="2"/>
        <v>0</v>
      </c>
      <c r="I125" s="12">
        <v>0</v>
      </c>
    </row>
    <row r="126" spans="1:9" s="5" customFormat="1" ht="14.25" customHeight="1">
      <c r="A126" s="25" t="s">
        <v>8</v>
      </c>
      <c r="B126" s="45" t="s">
        <v>283</v>
      </c>
      <c r="C126" s="45" t="s">
        <v>143</v>
      </c>
      <c r="D126" s="46" t="s">
        <v>9</v>
      </c>
      <c r="E126" s="43">
        <v>37833</v>
      </c>
      <c r="F126" s="16">
        <v>16003270</v>
      </c>
      <c r="G126" s="16">
        <v>16001670</v>
      </c>
      <c r="H126" s="16">
        <f>SUM(F126-G126)</f>
        <v>1600</v>
      </c>
      <c r="I126" s="12">
        <v>0</v>
      </c>
    </row>
    <row r="127" spans="1:9" s="5" customFormat="1" ht="14.25" customHeight="1">
      <c r="A127" s="41" t="s">
        <v>40</v>
      </c>
      <c r="B127" s="40" t="s">
        <v>269</v>
      </c>
      <c r="C127" s="40" t="s">
        <v>251</v>
      </c>
      <c r="D127" s="42" t="s">
        <v>206</v>
      </c>
      <c r="E127" s="43">
        <v>37848</v>
      </c>
      <c r="F127" s="16">
        <v>28011028</v>
      </c>
      <c r="G127" s="16">
        <v>25650388</v>
      </c>
      <c r="H127" s="16">
        <f t="shared" si="2"/>
        <v>2360640</v>
      </c>
      <c r="I127" s="12">
        <v>90600</v>
      </c>
    </row>
    <row r="128" spans="1:9" s="5" customFormat="1" ht="14.25" customHeight="1">
      <c r="A128" s="25" t="s">
        <v>130</v>
      </c>
      <c r="B128" s="45" t="s">
        <v>254</v>
      </c>
      <c r="C128" s="45" t="s">
        <v>297</v>
      </c>
      <c r="D128" s="46" t="s">
        <v>207</v>
      </c>
      <c r="E128" s="43">
        <v>37848</v>
      </c>
      <c r="F128" s="16">
        <v>19852263</v>
      </c>
      <c r="G128" s="16">
        <v>19783263</v>
      </c>
      <c r="H128" s="16">
        <f t="shared" si="2"/>
        <v>69000</v>
      </c>
      <c r="I128" s="12">
        <v>800</v>
      </c>
    </row>
    <row r="129" spans="1:10" s="5" customFormat="1" ht="14.25" customHeight="1">
      <c r="A129" s="41" t="s">
        <v>2</v>
      </c>
      <c r="B129" s="40" t="s">
        <v>286</v>
      </c>
      <c r="C129" s="45" t="s">
        <v>315</v>
      </c>
      <c r="D129" s="42" t="s">
        <v>137</v>
      </c>
      <c r="E129" s="43">
        <v>37864</v>
      </c>
      <c r="F129" s="16">
        <v>18665038</v>
      </c>
      <c r="G129" s="16">
        <v>18665038</v>
      </c>
      <c r="H129" s="16">
        <f aca="true" t="shared" si="3" ref="H129:H134">SUM(F129-G129)</f>
        <v>0</v>
      </c>
      <c r="I129" s="12">
        <v>0</v>
      </c>
      <c r="J129" s="5" t="s">
        <v>240</v>
      </c>
    </row>
    <row r="130" spans="1:10" s="5" customFormat="1" ht="14.25" customHeight="1">
      <c r="A130" s="41" t="s">
        <v>326</v>
      </c>
      <c r="B130" s="40" t="s">
        <v>292</v>
      </c>
      <c r="C130" s="45" t="s">
        <v>328</v>
      </c>
      <c r="D130" s="42" t="s">
        <v>329</v>
      </c>
      <c r="E130" s="43">
        <v>37894</v>
      </c>
      <c r="F130" s="16">
        <v>22675482</v>
      </c>
      <c r="G130" s="16">
        <v>22675482</v>
      </c>
      <c r="H130" s="16">
        <f t="shared" si="3"/>
        <v>0</v>
      </c>
      <c r="I130" s="12">
        <v>0</v>
      </c>
      <c r="J130" s="5" t="s">
        <v>240</v>
      </c>
    </row>
    <row r="131" spans="1:10" s="5" customFormat="1" ht="14.25" customHeight="1">
      <c r="A131" s="77" t="s">
        <v>327</v>
      </c>
      <c r="B131" s="40" t="s">
        <v>250</v>
      </c>
      <c r="C131" s="45" t="s">
        <v>328</v>
      </c>
      <c r="D131" s="42" t="s">
        <v>330</v>
      </c>
      <c r="E131" s="43">
        <v>37925</v>
      </c>
      <c r="F131" s="16">
        <v>25147960</v>
      </c>
      <c r="G131" s="16">
        <v>25146360</v>
      </c>
      <c r="H131" s="16">
        <f t="shared" si="3"/>
        <v>1600</v>
      </c>
      <c r="I131" s="12">
        <v>0</v>
      </c>
      <c r="J131" s="5" t="s">
        <v>240</v>
      </c>
    </row>
    <row r="132" spans="1:9" s="5" customFormat="1" ht="14.25" customHeight="1">
      <c r="A132" s="25" t="s">
        <v>41</v>
      </c>
      <c r="B132" s="40" t="s">
        <v>259</v>
      </c>
      <c r="C132" s="45" t="s">
        <v>299</v>
      </c>
      <c r="D132" s="46" t="s">
        <v>208</v>
      </c>
      <c r="E132" s="43">
        <v>37940</v>
      </c>
      <c r="F132" s="16">
        <v>18625785</v>
      </c>
      <c r="G132" s="16">
        <v>17300365</v>
      </c>
      <c r="H132" s="16">
        <f t="shared" si="3"/>
        <v>1325420</v>
      </c>
      <c r="I132" s="12">
        <v>27200</v>
      </c>
    </row>
    <row r="133" spans="1:9" s="5" customFormat="1" ht="14.25" customHeight="1">
      <c r="A133" s="25" t="s">
        <v>29</v>
      </c>
      <c r="B133" s="40" t="s">
        <v>258</v>
      </c>
      <c r="C133" s="45" t="s">
        <v>30</v>
      </c>
      <c r="D133" s="46" t="s">
        <v>31</v>
      </c>
      <c r="E133" s="43">
        <v>37955</v>
      </c>
      <c r="F133" s="16">
        <v>26170526</v>
      </c>
      <c r="G133" s="16">
        <v>26170526</v>
      </c>
      <c r="H133" s="16">
        <f t="shared" si="3"/>
        <v>0</v>
      </c>
      <c r="I133" s="12">
        <v>0</v>
      </c>
    </row>
    <row r="134" spans="1:9" s="5" customFormat="1" ht="14.25" customHeight="1">
      <c r="A134" s="41" t="s">
        <v>134</v>
      </c>
      <c r="B134" s="40" t="s">
        <v>271</v>
      </c>
      <c r="C134" s="45" t="s">
        <v>135</v>
      </c>
      <c r="D134" s="42" t="s">
        <v>136</v>
      </c>
      <c r="E134" s="43">
        <v>37986</v>
      </c>
      <c r="F134" s="16">
        <v>29666988</v>
      </c>
      <c r="G134" s="16">
        <v>29666988</v>
      </c>
      <c r="H134" s="16">
        <f t="shared" si="3"/>
        <v>0</v>
      </c>
      <c r="I134" s="12">
        <v>0</v>
      </c>
    </row>
    <row r="135" spans="1:9" s="5" customFormat="1" ht="14.25" customHeight="1">
      <c r="A135" s="41" t="s">
        <v>3</v>
      </c>
      <c r="B135" s="40" t="s">
        <v>254</v>
      </c>
      <c r="C135" s="45">
        <v>3</v>
      </c>
      <c r="D135" s="42" t="s">
        <v>5</v>
      </c>
      <c r="E135" s="43">
        <v>38017</v>
      </c>
      <c r="F135" s="16">
        <v>30775555</v>
      </c>
      <c r="G135" s="16">
        <v>30775555</v>
      </c>
      <c r="H135" s="16">
        <f>SUM(F135-G135)</f>
        <v>0</v>
      </c>
      <c r="I135" s="12">
        <v>0</v>
      </c>
    </row>
    <row r="136" spans="1:9" s="5" customFormat="1" ht="14.25" customHeight="1">
      <c r="A136" s="41" t="s">
        <v>42</v>
      </c>
      <c r="B136" s="40" t="s">
        <v>256</v>
      </c>
      <c r="C136" s="40" t="s">
        <v>255</v>
      </c>
      <c r="D136" s="42" t="s">
        <v>209</v>
      </c>
      <c r="E136" s="43">
        <v>38032</v>
      </c>
      <c r="F136" s="16">
        <v>12955077</v>
      </c>
      <c r="G136" s="16">
        <v>12191717</v>
      </c>
      <c r="H136" s="16">
        <f aca="true" t="shared" si="4" ref="H136:H172">SUM(F136-G136)</f>
        <v>763360</v>
      </c>
      <c r="I136" s="12">
        <v>6200</v>
      </c>
    </row>
    <row r="137" spans="1:10" s="5" customFormat="1" ht="14.25" customHeight="1">
      <c r="A137" s="41" t="s">
        <v>131</v>
      </c>
      <c r="B137" s="40" t="s">
        <v>252</v>
      </c>
      <c r="C137" s="45" t="s">
        <v>301</v>
      </c>
      <c r="D137" s="42" t="s">
        <v>360</v>
      </c>
      <c r="E137" s="43">
        <v>38032</v>
      </c>
      <c r="F137" s="16">
        <v>17823228</v>
      </c>
      <c r="G137" s="16">
        <v>17805628</v>
      </c>
      <c r="H137" s="16">
        <f t="shared" si="4"/>
        <v>17600</v>
      </c>
      <c r="I137" s="12">
        <v>0</v>
      </c>
      <c r="J137" s="5" t="s">
        <v>240</v>
      </c>
    </row>
    <row r="138" spans="1:10" s="5" customFormat="1" ht="14.25" customHeight="1">
      <c r="A138" s="41" t="s">
        <v>16</v>
      </c>
      <c r="B138" s="40" t="s">
        <v>259</v>
      </c>
      <c r="C138" s="45">
        <v>3</v>
      </c>
      <c r="D138" s="42" t="s">
        <v>17</v>
      </c>
      <c r="E138" s="43">
        <v>38046</v>
      </c>
      <c r="F138" s="16">
        <v>31746077</v>
      </c>
      <c r="G138" s="16">
        <v>31746077</v>
      </c>
      <c r="H138" s="16">
        <f>SUM(F138-G138)</f>
        <v>0</v>
      </c>
      <c r="I138" s="12">
        <v>0</v>
      </c>
      <c r="J138" s="5" t="s">
        <v>240</v>
      </c>
    </row>
    <row r="139" spans="1:9" s="5" customFormat="1" ht="14.25" customHeight="1">
      <c r="A139" s="41" t="s">
        <v>349</v>
      </c>
      <c r="B139" s="40" t="s">
        <v>262</v>
      </c>
      <c r="C139" s="45" t="s">
        <v>315</v>
      </c>
      <c r="D139" s="42" t="s">
        <v>323</v>
      </c>
      <c r="E139" s="43">
        <v>38077</v>
      </c>
      <c r="F139" s="16">
        <v>32873508</v>
      </c>
      <c r="G139" s="16">
        <v>32873508</v>
      </c>
      <c r="H139" s="16">
        <f>SUM(F139-G139)</f>
        <v>0</v>
      </c>
      <c r="I139" s="12">
        <v>0</v>
      </c>
    </row>
    <row r="140" spans="1:9" s="5" customFormat="1" ht="14.25" customHeight="1">
      <c r="A140" s="41" t="s">
        <v>324</v>
      </c>
      <c r="B140" s="40" t="s">
        <v>267</v>
      </c>
      <c r="C140" s="45" t="s">
        <v>316</v>
      </c>
      <c r="D140" s="42" t="s">
        <v>325</v>
      </c>
      <c r="E140" s="43">
        <v>38107</v>
      </c>
      <c r="F140" s="16">
        <v>32654946</v>
      </c>
      <c r="G140" s="16">
        <v>32654946</v>
      </c>
      <c r="H140" s="16">
        <f>SUM(F140-G140)</f>
        <v>0</v>
      </c>
      <c r="I140" s="12">
        <v>0</v>
      </c>
    </row>
    <row r="141" spans="1:10" s="5" customFormat="1" ht="14.25" customHeight="1">
      <c r="A141" s="41" t="s">
        <v>350</v>
      </c>
      <c r="B141" s="40" t="s">
        <v>269</v>
      </c>
      <c r="C141" s="40" t="s">
        <v>300</v>
      </c>
      <c r="D141" s="42" t="s">
        <v>210</v>
      </c>
      <c r="E141" s="43">
        <v>38122</v>
      </c>
      <c r="F141" s="16">
        <v>14440372</v>
      </c>
      <c r="G141" s="16">
        <v>13511272</v>
      </c>
      <c r="H141" s="16">
        <f t="shared" si="4"/>
        <v>929100</v>
      </c>
      <c r="I141" s="12">
        <v>35000</v>
      </c>
      <c r="J141" s="5" t="s">
        <v>240</v>
      </c>
    </row>
    <row r="142" spans="1:10" s="5" customFormat="1" ht="14.25" customHeight="1">
      <c r="A142" s="41" t="s">
        <v>43</v>
      </c>
      <c r="B142" s="40" t="s">
        <v>265</v>
      </c>
      <c r="C142" s="45" t="s">
        <v>297</v>
      </c>
      <c r="D142" s="42" t="s">
        <v>353</v>
      </c>
      <c r="E142" s="43">
        <v>38122</v>
      </c>
      <c r="F142" s="16">
        <v>18925383</v>
      </c>
      <c r="G142" s="16">
        <v>18925383</v>
      </c>
      <c r="H142" s="16">
        <f t="shared" si="4"/>
        <v>0</v>
      </c>
      <c r="I142" s="12">
        <v>0</v>
      </c>
      <c r="J142" s="5" t="s">
        <v>240</v>
      </c>
    </row>
    <row r="143" spans="1:9" s="5" customFormat="1" ht="14.25" customHeight="1">
      <c r="A143" s="41" t="s">
        <v>356</v>
      </c>
      <c r="B143" s="40" t="s">
        <v>272</v>
      </c>
      <c r="C143" s="45" t="s">
        <v>135</v>
      </c>
      <c r="D143" s="42" t="s">
        <v>244</v>
      </c>
      <c r="E143" s="49">
        <v>38138</v>
      </c>
      <c r="F143" s="16">
        <v>33304334</v>
      </c>
      <c r="G143" s="16">
        <v>33304334</v>
      </c>
      <c r="H143" s="16">
        <f>SUM(F143-G143)</f>
        <v>0</v>
      </c>
      <c r="I143" s="12">
        <v>0</v>
      </c>
    </row>
    <row r="144" spans="1:9" s="5" customFormat="1" ht="14.25" customHeight="1">
      <c r="A144" s="41" t="s">
        <v>357</v>
      </c>
      <c r="B144" s="40" t="s">
        <v>279</v>
      </c>
      <c r="C144" s="40" t="s">
        <v>300</v>
      </c>
      <c r="D144" s="42" t="s">
        <v>211</v>
      </c>
      <c r="E144" s="43">
        <v>38214</v>
      </c>
      <c r="F144" s="16">
        <v>13346467</v>
      </c>
      <c r="G144" s="16">
        <v>11435067</v>
      </c>
      <c r="H144" s="16">
        <f t="shared" si="4"/>
        <v>1911400</v>
      </c>
      <c r="I144" s="12">
        <v>4540</v>
      </c>
    </row>
    <row r="145" spans="1:9" s="5" customFormat="1" ht="14.25" customHeight="1">
      <c r="A145" s="41" t="s">
        <v>44</v>
      </c>
      <c r="B145" s="40" t="s">
        <v>276</v>
      </c>
      <c r="C145" s="40">
        <v>6</v>
      </c>
      <c r="D145" s="42" t="s">
        <v>23</v>
      </c>
      <c r="E145" s="43">
        <v>38214</v>
      </c>
      <c r="F145" s="16">
        <v>18089806</v>
      </c>
      <c r="G145" s="16">
        <v>18089806</v>
      </c>
      <c r="H145" s="16">
        <f t="shared" si="4"/>
        <v>0</v>
      </c>
      <c r="I145" s="12">
        <v>0</v>
      </c>
    </row>
    <row r="146" spans="1:9" s="5" customFormat="1" ht="14.25" customHeight="1">
      <c r="A146" s="41" t="s">
        <v>45</v>
      </c>
      <c r="B146" s="40" t="s">
        <v>289</v>
      </c>
      <c r="C146" s="40" t="s">
        <v>290</v>
      </c>
      <c r="D146" s="42" t="s">
        <v>212</v>
      </c>
      <c r="E146" s="43">
        <v>38306</v>
      </c>
      <c r="F146" s="16">
        <v>14373760</v>
      </c>
      <c r="G146" s="16">
        <v>14369160</v>
      </c>
      <c r="H146" s="16">
        <f t="shared" si="4"/>
        <v>4600</v>
      </c>
      <c r="I146" s="12">
        <v>1600</v>
      </c>
    </row>
    <row r="147" spans="1:9" s="5" customFormat="1" ht="14.25" customHeight="1">
      <c r="A147" s="41" t="s">
        <v>46</v>
      </c>
      <c r="B147" s="40" t="s">
        <v>285</v>
      </c>
      <c r="C147" s="40" t="s">
        <v>255</v>
      </c>
      <c r="D147" s="42" t="s">
        <v>15</v>
      </c>
      <c r="E147" s="43">
        <v>38306</v>
      </c>
      <c r="F147" s="16">
        <v>32658145</v>
      </c>
      <c r="G147" s="16">
        <v>32658145</v>
      </c>
      <c r="H147" s="16">
        <f t="shared" si="4"/>
        <v>0</v>
      </c>
      <c r="I147" s="12">
        <v>0</v>
      </c>
    </row>
    <row r="148" spans="1:9" s="5" customFormat="1" ht="14.25" customHeight="1">
      <c r="A148" s="41" t="s">
        <v>47</v>
      </c>
      <c r="B148" s="40" t="s">
        <v>256</v>
      </c>
      <c r="C148" s="40" t="s">
        <v>287</v>
      </c>
      <c r="D148" s="42" t="s">
        <v>213</v>
      </c>
      <c r="E148" s="43">
        <v>38398</v>
      </c>
      <c r="F148" s="16">
        <v>13834754</v>
      </c>
      <c r="G148" s="16">
        <v>13275784</v>
      </c>
      <c r="H148" s="16">
        <f t="shared" si="4"/>
        <v>558970</v>
      </c>
      <c r="I148" s="12">
        <v>61200</v>
      </c>
    </row>
    <row r="149" spans="1:9" s="5" customFormat="1" ht="14.25" customHeight="1">
      <c r="A149" s="41" t="s">
        <v>48</v>
      </c>
      <c r="B149" s="40" t="s">
        <v>269</v>
      </c>
      <c r="C149" s="40" t="s">
        <v>268</v>
      </c>
      <c r="D149" s="42" t="s">
        <v>214</v>
      </c>
      <c r="E149" s="43">
        <v>38487</v>
      </c>
      <c r="F149" s="16">
        <v>14739504</v>
      </c>
      <c r="G149" s="16">
        <v>14739104</v>
      </c>
      <c r="H149" s="16">
        <f t="shared" si="4"/>
        <v>400</v>
      </c>
      <c r="I149" s="12">
        <v>0</v>
      </c>
    </row>
    <row r="150" spans="1:9" s="5" customFormat="1" ht="14.25" customHeight="1">
      <c r="A150" s="41" t="s">
        <v>49</v>
      </c>
      <c r="B150" s="40" t="s">
        <v>252</v>
      </c>
      <c r="C150" s="45" t="s">
        <v>273</v>
      </c>
      <c r="D150" s="42" t="s">
        <v>141</v>
      </c>
      <c r="E150" s="43">
        <v>38487</v>
      </c>
      <c r="F150" s="16">
        <v>28562370</v>
      </c>
      <c r="G150" s="16">
        <v>28456170</v>
      </c>
      <c r="H150" s="16">
        <f t="shared" si="4"/>
        <v>106200</v>
      </c>
      <c r="I150" s="12">
        <v>69600</v>
      </c>
    </row>
    <row r="151" spans="1:9" s="5" customFormat="1" ht="14.25" customHeight="1">
      <c r="A151" s="41" t="s">
        <v>50</v>
      </c>
      <c r="B151" s="40" t="s">
        <v>279</v>
      </c>
      <c r="C151" s="40" t="s">
        <v>268</v>
      </c>
      <c r="D151" s="42" t="s">
        <v>215</v>
      </c>
      <c r="E151" s="43">
        <v>38579</v>
      </c>
      <c r="F151" s="16">
        <v>15002580</v>
      </c>
      <c r="G151" s="16">
        <v>15002180</v>
      </c>
      <c r="H151" s="16">
        <f t="shared" si="4"/>
        <v>400</v>
      </c>
      <c r="I151" s="12">
        <v>0</v>
      </c>
    </row>
    <row r="152" spans="1:9" s="5" customFormat="1" ht="14.25" customHeight="1">
      <c r="A152" s="41" t="s">
        <v>51</v>
      </c>
      <c r="B152" s="40" t="s">
        <v>289</v>
      </c>
      <c r="C152" s="40" t="s">
        <v>255</v>
      </c>
      <c r="D152" s="42" t="s">
        <v>216</v>
      </c>
      <c r="E152" s="43">
        <v>38671</v>
      </c>
      <c r="F152" s="16">
        <v>15209920</v>
      </c>
      <c r="G152" s="16">
        <v>14825320</v>
      </c>
      <c r="H152" s="16">
        <f t="shared" si="4"/>
        <v>384600</v>
      </c>
      <c r="I152" s="12">
        <v>95680</v>
      </c>
    </row>
    <row r="153" spans="1:9" s="5" customFormat="1" ht="14.25" customHeight="1">
      <c r="A153" s="41" t="s">
        <v>52</v>
      </c>
      <c r="B153" s="40" t="s">
        <v>265</v>
      </c>
      <c r="C153" s="45" t="s">
        <v>251</v>
      </c>
      <c r="D153" s="42" t="s">
        <v>132</v>
      </c>
      <c r="E153" s="43">
        <v>38671</v>
      </c>
      <c r="F153" s="16">
        <v>28062797</v>
      </c>
      <c r="G153" s="16">
        <v>27703597</v>
      </c>
      <c r="H153" s="16">
        <f t="shared" si="4"/>
        <v>359200</v>
      </c>
      <c r="I153" s="12">
        <v>0</v>
      </c>
    </row>
    <row r="154" spans="1:9" s="5" customFormat="1" ht="14.25" customHeight="1">
      <c r="A154" s="41" t="s">
        <v>53</v>
      </c>
      <c r="B154" s="40" t="s">
        <v>256</v>
      </c>
      <c r="C154" s="40" t="s">
        <v>288</v>
      </c>
      <c r="D154" s="42" t="s">
        <v>217</v>
      </c>
      <c r="E154" s="43">
        <v>38763</v>
      </c>
      <c r="F154" s="16">
        <v>15513587</v>
      </c>
      <c r="G154" s="16">
        <v>15508107</v>
      </c>
      <c r="H154" s="16">
        <f t="shared" si="4"/>
        <v>5480</v>
      </c>
      <c r="I154" s="12">
        <v>0</v>
      </c>
    </row>
    <row r="155" spans="1:9" s="5" customFormat="1" ht="14.25" customHeight="1">
      <c r="A155" s="41" t="s">
        <v>54</v>
      </c>
      <c r="B155" s="40" t="s">
        <v>269</v>
      </c>
      <c r="C155" s="40" t="s">
        <v>278</v>
      </c>
      <c r="D155" s="42" t="s">
        <v>218</v>
      </c>
      <c r="E155" s="49">
        <v>38852</v>
      </c>
      <c r="F155" s="16">
        <v>16015475</v>
      </c>
      <c r="G155" s="16">
        <v>15208435</v>
      </c>
      <c r="H155" s="16">
        <f t="shared" si="4"/>
        <v>807040</v>
      </c>
      <c r="I155" s="12">
        <v>5440</v>
      </c>
    </row>
    <row r="156" spans="1:9" s="5" customFormat="1" ht="14.25" customHeight="1">
      <c r="A156" s="41" t="s">
        <v>7</v>
      </c>
      <c r="B156" s="40" t="s">
        <v>252</v>
      </c>
      <c r="C156" s="66" t="s">
        <v>21</v>
      </c>
      <c r="D156" s="42" t="s">
        <v>333</v>
      </c>
      <c r="E156" s="49">
        <v>38852</v>
      </c>
      <c r="F156" s="16">
        <v>27797852</v>
      </c>
      <c r="G156" s="16">
        <v>27797852</v>
      </c>
      <c r="H156" s="16">
        <f t="shared" si="4"/>
        <v>0</v>
      </c>
      <c r="I156" s="12">
        <v>0</v>
      </c>
    </row>
    <row r="157" spans="1:9" s="5" customFormat="1" ht="14.25" customHeight="1">
      <c r="A157" s="41" t="s">
        <v>55</v>
      </c>
      <c r="B157" s="40" t="s">
        <v>279</v>
      </c>
      <c r="C157" s="40" t="s">
        <v>266</v>
      </c>
      <c r="D157" s="42" t="s">
        <v>219</v>
      </c>
      <c r="E157" s="49">
        <v>38913</v>
      </c>
      <c r="F157" s="16">
        <v>22740446</v>
      </c>
      <c r="G157" s="16">
        <v>22700446</v>
      </c>
      <c r="H157" s="16">
        <f t="shared" si="4"/>
        <v>40000</v>
      </c>
      <c r="I157" s="12">
        <v>0</v>
      </c>
    </row>
    <row r="158" spans="1:9" s="5" customFormat="1" ht="14.25" customHeight="1">
      <c r="A158" s="41" t="s">
        <v>56</v>
      </c>
      <c r="B158" s="40" t="s">
        <v>289</v>
      </c>
      <c r="C158" s="40" t="s">
        <v>268</v>
      </c>
      <c r="D158" s="42" t="s">
        <v>220</v>
      </c>
      <c r="E158" s="49">
        <v>39005</v>
      </c>
      <c r="F158" s="16">
        <v>22459675</v>
      </c>
      <c r="G158" s="16">
        <v>22399675</v>
      </c>
      <c r="H158" s="16">
        <f t="shared" si="4"/>
        <v>60000</v>
      </c>
      <c r="I158" s="12">
        <v>0</v>
      </c>
    </row>
    <row r="159" spans="1:9" s="5" customFormat="1" ht="14.25" customHeight="1">
      <c r="A159" s="41" t="s">
        <v>335</v>
      </c>
      <c r="B159" s="40" t="s">
        <v>265</v>
      </c>
      <c r="C159" s="45" t="s">
        <v>321</v>
      </c>
      <c r="D159" s="42" t="s">
        <v>336</v>
      </c>
      <c r="E159" s="49">
        <v>39036</v>
      </c>
      <c r="F159" s="16">
        <v>35380129</v>
      </c>
      <c r="G159" s="16">
        <v>34873329</v>
      </c>
      <c r="H159" s="16">
        <f>SUM(F159-G159)</f>
        <v>506800</v>
      </c>
      <c r="I159" s="12">
        <v>78800</v>
      </c>
    </row>
    <row r="160" spans="1:9" s="5" customFormat="1" ht="14.25" customHeight="1">
      <c r="A160" s="41" t="s">
        <v>57</v>
      </c>
      <c r="B160" s="40" t="s">
        <v>269</v>
      </c>
      <c r="C160" s="40" t="s">
        <v>264</v>
      </c>
      <c r="D160" s="42" t="s">
        <v>221</v>
      </c>
      <c r="E160" s="49">
        <v>39128</v>
      </c>
      <c r="F160" s="16">
        <v>13103678</v>
      </c>
      <c r="G160" s="16">
        <v>12541634</v>
      </c>
      <c r="H160" s="16">
        <f t="shared" si="4"/>
        <v>562044</v>
      </c>
      <c r="I160" s="12">
        <v>39508</v>
      </c>
    </row>
    <row r="161" spans="1:9" s="5" customFormat="1" ht="14.25" customHeight="1">
      <c r="A161" s="41" t="s">
        <v>58</v>
      </c>
      <c r="B161" s="40" t="s">
        <v>279</v>
      </c>
      <c r="C161" s="45" t="s">
        <v>298</v>
      </c>
      <c r="D161" s="42" t="s">
        <v>222</v>
      </c>
      <c r="E161" s="49">
        <v>39217</v>
      </c>
      <c r="F161" s="16">
        <v>13958186</v>
      </c>
      <c r="G161" s="16">
        <v>12962511</v>
      </c>
      <c r="H161" s="16">
        <f t="shared" si="4"/>
        <v>995675</v>
      </c>
      <c r="I161" s="12">
        <v>1640</v>
      </c>
    </row>
    <row r="162" spans="1:9" s="5" customFormat="1" ht="14.25" customHeight="1">
      <c r="A162" s="41" t="s">
        <v>347</v>
      </c>
      <c r="B162" s="40" t="s">
        <v>252</v>
      </c>
      <c r="C162" s="45" t="s">
        <v>351</v>
      </c>
      <c r="D162" s="42" t="s">
        <v>352</v>
      </c>
      <c r="E162" s="49">
        <v>39217</v>
      </c>
      <c r="F162" s="16">
        <v>24351371</v>
      </c>
      <c r="G162" s="16">
        <v>24351371</v>
      </c>
      <c r="H162" s="16">
        <f>SUM(F162-G162)</f>
        <v>0</v>
      </c>
      <c r="I162" s="12">
        <v>0</v>
      </c>
    </row>
    <row r="163" spans="1:9" s="5" customFormat="1" ht="12.75" customHeight="1">
      <c r="A163" s="25" t="s">
        <v>348</v>
      </c>
      <c r="B163" s="40" t="s">
        <v>289</v>
      </c>
      <c r="C163" s="45" t="s">
        <v>295</v>
      </c>
      <c r="D163" s="42" t="s">
        <v>223</v>
      </c>
      <c r="E163" s="49">
        <v>39309</v>
      </c>
      <c r="F163" s="16">
        <v>25636803</v>
      </c>
      <c r="G163" s="16">
        <v>24562003</v>
      </c>
      <c r="H163" s="16">
        <f t="shared" si="4"/>
        <v>1074800</v>
      </c>
      <c r="I163" s="12">
        <v>400</v>
      </c>
    </row>
    <row r="164" spans="1:9" s="5" customFormat="1" ht="14.25" customHeight="1">
      <c r="A164" s="25" t="s">
        <v>59</v>
      </c>
      <c r="B164" s="40" t="s">
        <v>269</v>
      </c>
      <c r="C164" s="45" t="s">
        <v>260</v>
      </c>
      <c r="D164" s="42" t="s">
        <v>224</v>
      </c>
      <c r="E164" s="49">
        <v>39493</v>
      </c>
      <c r="F164" s="16">
        <v>13583412</v>
      </c>
      <c r="G164" s="16">
        <v>13556712</v>
      </c>
      <c r="H164" s="16">
        <f t="shared" si="4"/>
        <v>26700</v>
      </c>
      <c r="I164" s="12">
        <v>1200</v>
      </c>
    </row>
    <row r="165" spans="1:9" s="5" customFormat="1" ht="14.25" customHeight="1">
      <c r="A165" s="25" t="s">
        <v>60</v>
      </c>
      <c r="B165" s="40" t="s">
        <v>279</v>
      </c>
      <c r="C165" s="40" t="s">
        <v>288</v>
      </c>
      <c r="D165" s="46" t="s">
        <v>225</v>
      </c>
      <c r="E165" s="49">
        <v>39583</v>
      </c>
      <c r="F165" s="16">
        <v>27190961</v>
      </c>
      <c r="G165" s="16">
        <v>27123441</v>
      </c>
      <c r="H165" s="16">
        <f t="shared" si="4"/>
        <v>67520</v>
      </c>
      <c r="I165" s="12">
        <v>0</v>
      </c>
    </row>
    <row r="166" spans="1:9" s="5" customFormat="1" ht="14.25" customHeight="1">
      <c r="A166" s="25" t="s">
        <v>61</v>
      </c>
      <c r="B166" s="40" t="s">
        <v>289</v>
      </c>
      <c r="C166" s="45" t="s">
        <v>301</v>
      </c>
      <c r="D166" s="46" t="s">
        <v>226</v>
      </c>
      <c r="E166" s="49">
        <v>39767</v>
      </c>
      <c r="F166" s="16">
        <v>25083125</v>
      </c>
      <c r="G166" s="16">
        <v>25069125</v>
      </c>
      <c r="H166" s="16">
        <f t="shared" si="4"/>
        <v>14000</v>
      </c>
      <c r="I166" s="12">
        <v>0</v>
      </c>
    </row>
    <row r="167" spans="1:10" s="5" customFormat="1" ht="14.25" customHeight="1">
      <c r="A167" s="25" t="s">
        <v>62</v>
      </c>
      <c r="B167" s="40" t="s">
        <v>269</v>
      </c>
      <c r="C167" s="45" t="s">
        <v>260</v>
      </c>
      <c r="D167" s="42" t="s">
        <v>354</v>
      </c>
      <c r="E167" s="49">
        <v>39948</v>
      </c>
      <c r="F167" s="16">
        <v>14794790</v>
      </c>
      <c r="G167" s="16">
        <v>14741290</v>
      </c>
      <c r="H167" s="16">
        <f t="shared" si="4"/>
        <v>53500</v>
      </c>
      <c r="I167" s="12">
        <v>0</v>
      </c>
      <c r="J167" s="5" t="s">
        <v>240</v>
      </c>
    </row>
    <row r="168" spans="1:9" s="5" customFormat="1" ht="14.25" customHeight="1">
      <c r="A168" s="25" t="s">
        <v>63</v>
      </c>
      <c r="B168" s="40" t="s">
        <v>279</v>
      </c>
      <c r="C168" s="45">
        <v>6</v>
      </c>
      <c r="D168" s="42" t="s">
        <v>24</v>
      </c>
      <c r="E168" s="49">
        <v>40040</v>
      </c>
      <c r="F168" s="16">
        <v>27399894</v>
      </c>
      <c r="G168" s="16">
        <v>27304894</v>
      </c>
      <c r="H168" s="16">
        <f t="shared" si="4"/>
        <v>95000</v>
      </c>
      <c r="I168" s="12">
        <v>0</v>
      </c>
    </row>
    <row r="169" spans="1:9" s="5" customFormat="1" ht="14.25" customHeight="1">
      <c r="A169" s="25" t="s">
        <v>64</v>
      </c>
      <c r="B169" s="40" t="s">
        <v>269</v>
      </c>
      <c r="C169" s="40" t="s">
        <v>268</v>
      </c>
      <c r="D169" s="42" t="s">
        <v>139</v>
      </c>
      <c r="E169" s="49">
        <v>40224</v>
      </c>
      <c r="F169" s="16">
        <v>23355709</v>
      </c>
      <c r="G169" s="16">
        <v>23351109</v>
      </c>
      <c r="H169" s="16">
        <f t="shared" si="4"/>
        <v>4600</v>
      </c>
      <c r="I169" s="12">
        <v>0</v>
      </c>
    </row>
    <row r="170" spans="1:9" s="5" customFormat="1" ht="14.25" customHeight="1">
      <c r="A170" s="25" t="s">
        <v>65</v>
      </c>
      <c r="B170" s="40" t="s">
        <v>279</v>
      </c>
      <c r="C170" s="45" t="s">
        <v>251</v>
      </c>
      <c r="D170" s="42" t="s">
        <v>340</v>
      </c>
      <c r="E170" s="49">
        <v>40405</v>
      </c>
      <c r="F170" s="16">
        <v>22437594</v>
      </c>
      <c r="G170" s="16">
        <v>22434594</v>
      </c>
      <c r="H170" s="16">
        <f t="shared" si="4"/>
        <v>3000</v>
      </c>
      <c r="I170" s="12">
        <v>0</v>
      </c>
    </row>
    <row r="171" spans="1:9" s="5" customFormat="1" ht="14.25" customHeight="1">
      <c r="A171" s="25" t="s">
        <v>27</v>
      </c>
      <c r="B171" s="40" t="s">
        <v>269</v>
      </c>
      <c r="C171" s="45">
        <v>5</v>
      </c>
      <c r="D171" s="42" t="s">
        <v>361</v>
      </c>
      <c r="E171" s="49">
        <v>40589</v>
      </c>
      <c r="F171" s="16">
        <v>23436329</v>
      </c>
      <c r="G171" s="16">
        <v>23430569</v>
      </c>
      <c r="H171" s="16">
        <f t="shared" si="4"/>
        <v>5760</v>
      </c>
      <c r="I171" s="12">
        <v>0</v>
      </c>
    </row>
    <row r="172" spans="1:9" s="5" customFormat="1" ht="14.25" customHeight="1">
      <c r="A172" s="41" t="s">
        <v>0</v>
      </c>
      <c r="B172" s="40" t="s">
        <v>279</v>
      </c>
      <c r="C172" s="45">
        <v>5</v>
      </c>
      <c r="D172" s="42" t="s">
        <v>1</v>
      </c>
      <c r="E172" s="49">
        <v>40770</v>
      </c>
      <c r="F172" s="16">
        <v>26635316</v>
      </c>
      <c r="G172" s="16">
        <v>26631316</v>
      </c>
      <c r="H172" s="16">
        <f t="shared" si="4"/>
        <v>4000</v>
      </c>
      <c r="I172" s="12">
        <v>0</v>
      </c>
    </row>
    <row r="173" spans="1:10" s="5" customFormat="1" ht="14.25" customHeight="1">
      <c r="A173" s="41" t="s">
        <v>18</v>
      </c>
      <c r="B173" s="40" t="s">
        <v>269</v>
      </c>
      <c r="C173" s="45" t="s">
        <v>19</v>
      </c>
      <c r="D173" s="42" t="s">
        <v>20</v>
      </c>
      <c r="E173" s="49">
        <v>40954</v>
      </c>
      <c r="F173" s="16">
        <v>24779823</v>
      </c>
      <c r="G173" s="16">
        <v>24779823</v>
      </c>
      <c r="H173" s="16">
        <f>SUM(F173-G173)</f>
        <v>0</v>
      </c>
      <c r="I173" s="12">
        <v>0</v>
      </c>
      <c r="J173" s="5" t="s">
        <v>240</v>
      </c>
    </row>
    <row r="174" spans="1:9" s="5" customFormat="1" ht="14.25" customHeight="1">
      <c r="A174" s="25"/>
      <c r="B174" s="40"/>
      <c r="C174" s="45"/>
      <c r="D174" s="46"/>
      <c r="E174" s="55"/>
      <c r="F174" s="78"/>
      <c r="G174" s="16"/>
      <c r="H174" s="16"/>
      <c r="I174" s="12"/>
    </row>
    <row r="175" spans="1:9" s="5" customFormat="1" ht="14.25" customHeight="1">
      <c r="A175" s="26" t="s">
        <v>237</v>
      </c>
      <c r="B175" s="40"/>
      <c r="C175" s="45"/>
      <c r="D175" s="42" t="s">
        <v>240</v>
      </c>
      <c r="E175" s="55"/>
      <c r="F175" s="16">
        <f>SUM(F99:F174)</f>
        <v>1474273852</v>
      </c>
      <c r="G175" s="16">
        <f>SUM(G99:G174)</f>
        <v>1452952854</v>
      </c>
      <c r="H175" s="16">
        <f>SUM(H99:H174)</f>
        <v>21320998</v>
      </c>
      <c r="I175" s="12">
        <f>SUM(I99:I174)</f>
        <v>652608</v>
      </c>
    </row>
    <row r="176" spans="1:9" s="5" customFormat="1" ht="15.75" customHeight="1">
      <c r="A176" s="26"/>
      <c r="B176" s="40"/>
      <c r="C176" s="45"/>
      <c r="D176" s="9"/>
      <c r="E176" s="67"/>
      <c r="F176" s="16"/>
      <c r="G176" s="16"/>
      <c r="H176" s="16"/>
      <c r="I176" s="12"/>
    </row>
    <row r="177" spans="1:10" s="5" customFormat="1" ht="16.5" customHeight="1" thickBot="1">
      <c r="A177" s="68" t="s">
        <v>232</v>
      </c>
      <c r="B177" s="69"/>
      <c r="C177" s="69"/>
      <c r="D177" s="69"/>
      <c r="E177" s="69"/>
      <c r="F177" s="17">
        <f>SUM(+F54+F175+F66+F74)</f>
        <v>2120826266.415</v>
      </c>
      <c r="G177" s="17">
        <f>SUM(+G54+G175+G66+G74)</f>
        <v>1956558228.015</v>
      </c>
      <c r="H177" s="17">
        <f>SUM(+H54+H175+H66+H74)</f>
        <v>164268038.4</v>
      </c>
      <c r="I177" s="17">
        <f>SUM(+I54+I175+I66+I74)</f>
        <v>13670318</v>
      </c>
      <c r="J177" s="70"/>
    </row>
    <row r="178" spans="1:10" s="5" customFormat="1" ht="16.5" customHeight="1" thickTop="1">
      <c r="A178" s="71"/>
      <c r="B178" s="20"/>
      <c r="C178" s="20"/>
      <c r="D178" s="20"/>
      <c r="E178" s="20"/>
      <c r="F178" s="20"/>
      <c r="G178" s="20"/>
      <c r="H178" s="20"/>
      <c r="I178" s="20"/>
      <c r="J178" s="29"/>
    </row>
    <row r="179" spans="1:10" s="5" customFormat="1" ht="16.5" customHeight="1">
      <c r="A179" s="71"/>
      <c r="B179" s="20"/>
      <c r="C179" s="20"/>
      <c r="D179" s="20"/>
      <c r="E179" s="20"/>
      <c r="F179" s="20"/>
      <c r="G179" s="20"/>
      <c r="H179" s="20"/>
      <c r="I179" s="20"/>
      <c r="J179" s="29"/>
    </row>
    <row r="180" spans="1:10" s="5" customFormat="1" ht="16.5" customHeight="1">
      <c r="A180" s="71"/>
      <c r="B180" s="20"/>
      <c r="C180" s="20"/>
      <c r="D180" s="20"/>
      <c r="E180" s="20"/>
      <c r="F180" s="20"/>
      <c r="G180" s="20"/>
      <c r="H180" s="20"/>
      <c r="I180" s="20"/>
      <c r="J180" s="29"/>
    </row>
    <row r="181" spans="1:10" s="5" customFormat="1" ht="16.5" customHeight="1">
      <c r="A181" s="71"/>
      <c r="B181" s="20"/>
      <c r="C181" s="20"/>
      <c r="D181" s="20"/>
      <c r="E181" s="20"/>
      <c r="F181" s="20"/>
      <c r="G181" s="20"/>
      <c r="H181" s="20"/>
      <c r="I181" s="20"/>
      <c r="J181" s="29"/>
    </row>
    <row r="182" spans="1:10" s="5" customFormat="1" ht="16.5" customHeight="1">
      <c r="A182" s="71"/>
      <c r="B182" s="20"/>
      <c r="C182" s="20"/>
      <c r="D182" s="20"/>
      <c r="E182" s="20"/>
      <c r="F182" s="20"/>
      <c r="G182" s="20"/>
      <c r="H182" s="20"/>
      <c r="I182" s="20"/>
      <c r="J182" s="29"/>
    </row>
    <row r="183" spans="1:16" s="5" customFormat="1" ht="15.75" customHeight="1" thickBot="1">
      <c r="A183" s="13"/>
      <c r="B183" s="13"/>
      <c r="C183" s="13"/>
      <c r="D183" s="13"/>
      <c r="E183" s="13"/>
      <c r="F183" s="72"/>
      <c r="G183" s="73"/>
      <c r="H183" s="73"/>
      <c r="I183" s="74"/>
      <c r="J183" s="75"/>
      <c r="K183" s="19"/>
      <c r="L183" s="21"/>
      <c r="M183" s="19"/>
      <c r="N183" s="21"/>
      <c r="O183" s="19"/>
      <c r="P183" s="19"/>
    </row>
    <row r="184" spans="1:10" s="5" customFormat="1" ht="16.5" customHeight="1" thickTop="1">
      <c r="A184" s="71"/>
      <c r="B184" s="20"/>
      <c r="C184" s="20"/>
      <c r="D184" s="20"/>
      <c r="E184" s="20"/>
      <c r="F184" s="20"/>
      <c r="G184" s="20"/>
      <c r="H184" s="20"/>
      <c r="I184" s="20"/>
      <c r="J184" s="29"/>
    </row>
    <row r="185" s="5" customFormat="1" ht="14.25" customHeight="1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</sheetData>
  <printOptions horizontalCentered="1"/>
  <pageMargins left="0.5" right="0.5" top="0.4" bottom="0.25" header="0" footer="0"/>
  <pageSetup fitToHeight="2" horizontalDpi="300" verticalDpi="300" orientation="portrait" scale="47" r:id="rId1"/>
  <rowBreaks count="1" manualBreakCount="1">
    <brk id="8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khershma</cp:lastModifiedBy>
  <cp:lastPrinted>2002-06-05T15:21:38Z</cp:lastPrinted>
  <dcterms:created xsi:type="dcterms:W3CDTF">1998-12-22T15:47:59Z</dcterms:created>
  <dcterms:modified xsi:type="dcterms:W3CDTF">2002-06-05T15:22:15Z</dcterms:modified>
  <cp:category/>
  <cp:version/>
  <cp:contentType/>
  <cp:contentStatus/>
</cp:coreProperties>
</file>